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מורשת\א גיבוי אתר\ב מי אנחנו\אילן יוחסין\חומרים קשורים\1אילן יוחסין\"/>
    </mc:Choice>
  </mc:AlternateContent>
  <xr:revisionPtr revIDLastSave="0" documentId="13_ncr:1_{078EB224-973F-418D-AB68-2C7A1682BE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גיליון1" sheetId="1" r:id="rId1"/>
  </sheets>
  <definedNames>
    <definedName name="aaa">גיליון1!$A$8:$M$372</definedName>
    <definedName name="fff">גיליון1!$A$7:$N$373</definedName>
    <definedName name="ggg">גיליון1!$A$8:$M$372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2" i="1" l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381" i="1" s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7" i="1"/>
  <c r="P384" i="1" l="1"/>
  <c r="P385" i="1"/>
  <c r="P382" i="1"/>
  <c r="P383" i="1"/>
  <c r="C3" i="1"/>
  <c r="N66" i="1"/>
  <c r="M3" i="1"/>
  <c r="L3" i="1"/>
  <c r="K3" i="1"/>
  <c r="J3" i="1"/>
  <c r="I3" i="1"/>
  <c r="H3" i="1"/>
  <c r="G3" i="1"/>
  <c r="F3" i="1"/>
  <c r="E3" i="1"/>
  <c r="D3" i="1"/>
  <c r="B3" i="1"/>
  <c r="L373" i="1" l="1"/>
  <c r="K373" i="1"/>
  <c r="J373" i="1"/>
  <c r="I373" i="1"/>
  <c r="H373" i="1"/>
  <c r="G373" i="1"/>
  <c r="F373" i="1"/>
  <c r="E373" i="1"/>
  <c r="D373" i="1"/>
  <c r="C373" i="1"/>
  <c r="B373" i="1"/>
  <c r="N372" i="1"/>
  <c r="N341" i="1"/>
  <c r="N311" i="1"/>
  <c r="N280" i="1"/>
  <c r="N250" i="1"/>
  <c r="N219" i="1"/>
  <c r="N188" i="1"/>
  <c r="N158" i="1"/>
  <c r="N127" i="1"/>
  <c r="N97" i="1"/>
  <c r="N37" i="1"/>
  <c r="N380" i="1" l="1"/>
  <c r="N379" i="1"/>
  <c r="Q373" i="1"/>
  <c r="N376" i="1"/>
  <c r="M373" i="1"/>
</calcChain>
</file>

<file path=xl/sharedStrings.xml><?xml version="1.0" encoding="utf-8"?>
<sst xmlns="http://schemas.openxmlformats.org/spreadsheetml/2006/main" count="982" uniqueCount="902">
  <si>
    <t xml:space="preserve">צחי </t>
  </si>
  <si>
    <t>הבן של יוסי (יצחק)</t>
  </si>
  <si>
    <t>אורית דודאי</t>
  </si>
  <si>
    <t>כלתם של אתי וסמי (נונה)</t>
  </si>
  <si>
    <t>שמואל דניאל</t>
  </si>
  <si>
    <t>בעלה של מיקה</t>
  </si>
  <si>
    <t>אביגיל</t>
  </si>
  <si>
    <t>הבת של ספי ויעל (אברהם)</t>
  </si>
  <si>
    <t>ספי דודאי</t>
  </si>
  <si>
    <t>הבן של אתי וסמי (נונה)</t>
  </si>
  <si>
    <t>שטיינברגר רן</t>
  </si>
  <si>
    <t>חתנם של שוש ואברי (דוד)</t>
  </si>
  <si>
    <t>אלעד</t>
  </si>
  <si>
    <t>הבן של אברהם</t>
  </si>
  <si>
    <t xml:space="preserve">נועם </t>
  </si>
  <si>
    <t>הבן של אבשלום ותמרה (עליזה)</t>
  </si>
  <si>
    <t>גל סוויסה</t>
  </si>
  <si>
    <t xml:space="preserve">הבן של אפרת (נונה) </t>
  </si>
  <si>
    <t>אלינור חיים</t>
  </si>
  <si>
    <t>הבת של סימון וליזט (נונה)</t>
  </si>
  <si>
    <t>מקסים הכהן ז"ל</t>
  </si>
  <si>
    <t>בעלה של רינה</t>
  </si>
  <si>
    <t xml:space="preserve">אופיר </t>
  </si>
  <si>
    <t>הבן של מאיר ואתי (נונה)</t>
  </si>
  <si>
    <t>ליהי פריימן</t>
  </si>
  <si>
    <t>הבת של אורלי ומאיר (פנינה)</t>
  </si>
  <si>
    <t>אלה אדר</t>
  </si>
  <si>
    <t>הבת של צאלה וגיל (נונה)</t>
  </si>
  <si>
    <t>עידן סגן</t>
  </si>
  <si>
    <t>הבן של טלי (יצחק)</t>
  </si>
  <si>
    <t xml:space="preserve">נטע שוקרון </t>
  </si>
  <si>
    <t>הבת של איטה ושאול (מימון)</t>
  </si>
  <si>
    <t>סטיב לואיס</t>
  </si>
  <si>
    <t xml:space="preserve">הבן של רוזי (נונה) </t>
  </si>
  <si>
    <t>מעיין חזן</t>
  </si>
  <si>
    <t>הבת של לירון ( דוד)</t>
  </si>
  <si>
    <t>גיל אדר</t>
  </si>
  <si>
    <t>בעלה של צאלה (נונה)</t>
  </si>
  <si>
    <t>שיר סגן</t>
  </si>
  <si>
    <t>הבת של טלי (יצחק)</t>
  </si>
  <si>
    <t>גל הרדוף</t>
  </si>
  <si>
    <t>הבת של אדווה וחגי (עליזה)</t>
  </si>
  <si>
    <t>יואב שוהם</t>
  </si>
  <si>
    <t>אדווה הרדוף</t>
  </si>
  <si>
    <t>הבת של דוד (עליזה)</t>
  </si>
  <si>
    <t>יאיר זוהר</t>
  </si>
  <si>
    <t>הבן של מעין (שמחה)</t>
  </si>
  <si>
    <t>מעין זוהר</t>
  </si>
  <si>
    <t>הבת של דבורי ודני (שמחה)</t>
  </si>
  <si>
    <t xml:space="preserve">דוּדִי </t>
  </si>
  <si>
    <t>הבן של רינה ומקסים</t>
  </si>
  <si>
    <t>שאול דרעי</t>
  </si>
  <si>
    <t>בעלה של איטה (מימון)</t>
  </si>
  <si>
    <t xml:space="preserve">יוסי </t>
  </si>
  <si>
    <t>הבן של מימון</t>
  </si>
  <si>
    <t xml:space="preserve">נורית </t>
  </si>
  <si>
    <t>אשתו של דוד (עליזה)</t>
  </si>
  <si>
    <t>יונתן לואיס</t>
  </si>
  <si>
    <t>הבן של רוזי (נונה)</t>
  </si>
  <si>
    <t>שקד</t>
  </si>
  <si>
    <t>הבת של חיים ואורלי (רינה)</t>
  </si>
  <si>
    <t>עדי מזרחי</t>
  </si>
  <si>
    <t>הבת של מאיה ויאקי (נוּנָה)</t>
  </si>
  <si>
    <t>אורלית בן שיה</t>
  </si>
  <si>
    <t>הבת של פנינה</t>
  </si>
  <si>
    <t>ברוך קורן</t>
  </si>
  <si>
    <t>הבן של מאיר וסוזי (יצחק)</t>
  </si>
  <si>
    <t>חן סוויסה</t>
  </si>
  <si>
    <t>הבן של אפרת ורפי (נוּנָה)</t>
  </si>
  <si>
    <t xml:space="preserve">לירון חזן </t>
  </si>
  <si>
    <t>הבת של אילנה (דוד)</t>
  </si>
  <si>
    <t>בן דרעי</t>
  </si>
  <si>
    <t>הבן של איטה (מימון)</t>
  </si>
  <si>
    <t>דני נגר</t>
  </si>
  <si>
    <t>בעלה של דבורי (שמחה)</t>
  </si>
  <si>
    <t>שני קלאוזנר</t>
  </si>
  <si>
    <t>הבת של איילת (שמחה)</t>
  </si>
  <si>
    <t>נעמה קלאוזנר</t>
  </si>
  <si>
    <t>דניאל משה</t>
  </si>
  <si>
    <t>הבן של דנה וג'וש</t>
  </si>
  <si>
    <t>יאיר צוק</t>
  </si>
  <si>
    <t>הבן של מיכל  ותומר (עליזה)</t>
  </si>
  <si>
    <t>שנהב</t>
  </si>
  <si>
    <t>הבת של דודי (רינה)</t>
  </si>
  <si>
    <t xml:space="preserve">מתן </t>
  </si>
  <si>
    <t>הבן של אבי וחייל (עליזה)</t>
  </si>
  <si>
    <t>מיכל חזן</t>
  </si>
  <si>
    <t>שליו בן גיגי</t>
  </si>
  <si>
    <t>הבן של איריס (מימון)</t>
  </si>
  <si>
    <t>אבי כהן</t>
  </si>
  <si>
    <t>בעלה של אני (רינה)</t>
  </si>
  <si>
    <t>רחל</t>
  </si>
  <si>
    <t>אשתו של יצחק ז"ל</t>
  </si>
  <si>
    <t>רומי</t>
  </si>
  <si>
    <t>אשתו של יובל (נונה)</t>
  </si>
  <si>
    <t>צביה אלימלך</t>
  </si>
  <si>
    <t>הבתת של מימון</t>
  </si>
  <si>
    <t xml:space="preserve">נווה שילה </t>
  </si>
  <si>
    <t>הבן של ניקול ומאיר (רינה)</t>
  </si>
  <si>
    <t>חלי קורן</t>
  </si>
  <si>
    <t>הבת של סוזי ומאיר (יצחק)</t>
  </si>
  <si>
    <t>פיליפ סילברמן</t>
  </si>
  <si>
    <t>בעלה של דורית (מימון)</t>
  </si>
  <si>
    <t xml:space="preserve">עופר דרעי </t>
  </si>
  <si>
    <t>הבן של איטה ושאול (מימון)</t>
  </si>
  <si>
    <t>אביגיל קלאוזנר</t>
  </si>
  <si>
    <t>איתמר קלאוזנר</t>
  </si>
  <si>
    <t>הבן של איילת (שמחה)</t>
  </si>
  <si>
    <t>שגיא סלע</t>
  </si>
  <si>
    <t>בעלה של נעמה (עליזה)</t>
  </si>
  <si>
    <t>קמי</t>
  </si>
  <si>
    <t>אשתו של מימון</t>
  </si>
  <si>
    <t>רוני</t>
  </si>
  <si>
    <t>בעלה של מלי (שמחה)</t>
  </si>
  <si>
    <t>נועה דניאל</t>
  </si>
  <si>
    <t>הבת של מיקה ושמוליק</t>
  </si>
  <si>
    <t>ג'וש שרגר</t>
  </si>
  <si>
    <t>בעלה של דנה</t>
  </si>
  <si>
    <t>יובל זוהר</t>
  </si>
  <si>
    <t>בעלה של מעיין (שמחה)</t>
  </si>
  <si>
    <t>אברי צ'רניס</t>
  </si>
  <si>
    <t>בעלה של רוזי (דוד)</t>
  </si>
  <si>
    <t>יובל סוויסה</t>
  </si>
  <si>
    <t>הבן של אפרת (נונה)</t>
  </si>
  <si>
    <t>בן נגר</t>
  </si>
  <si>
    <t>הבן של דבורי ודני (שמחה)</t>
  </si>
  <si>
    <t>יעקב משה סילברמן</t>
  </si>
  <si>
    <t>נכד של דורית (מימון)</t>
  </si>
  <si>
    <t>רבקה סילברמן</t>
  </si>
  <si>
    <t>כלתה של דורית (מימון)</t>
  </si>
  <si>
    <t>בן גולדשטיין</t>
  </si>
  <si>
    <t>הבן של אסתר וחיים (עליזה)</t>
  </si>
  <si>
    <t>יניב ראייז</t>
  </si>
  <si>
    <t>בעלה של ליאת (רינה)</t>
  </si>
  <si>
    <t>קרול גולדשטיין</t>
  </si>
  <si>
    <t>אשתו של צביקה (עליזה)</t>
  </si>
  <si>
    <t>מור פארן</t>
  </si>
  <si>
    <t>הבת של אסתר וחיים (עליזה)</t>
  </si>
  <si>
    <t>אבנר ימין</t>
  </si>
  <si>
    <t>הבן של טובה ומשה</t>
  </si>
  <si>
    <t>צ'רניס עומר</t>
  </si>
  <si>
    <t>הבן של שוש ואברי (דוד)</t>
  </si>
  <si>
    <t>הבן של דוד ואליס</t>
  </si>
  <si>
    <t>ליהיא</t>
  </si>
  <si>
    <t>אשתו של ניר (פנינה)</t>
  </si>
  <si>
    <t>איריס בן גיגי</t>
  </si>
  <si>
    <t>הבת של מימון</t>
  </si>
  <si>
    <t>יוסי</t>
  </si>
  <si>
    <t>הבן של יצחק ורחל</t>
  </si>
  <si>
    <t>רפי סוויסה</t>
  </si>
  <si>
    <t>בעלה של אפרת (נונה)</t>
  </si>
  <si>
    <t>יואב אברהם</t>
  </si>
  <si>
    <t>הבן של רחל (מימון)</t>
  </si>
  <si>
    <t xml:space="preserve">אביתר אברהם </t>
  </si>
  <si>
    <t>ירון</t>
  </si>
  <si>
    <t>הבן של פנינה</t>
  </si>
  <si>
    <t>מאיה מזרחי</t>
  </si>
  <si>
    <t>הבת של אסתר וסמי (נונה)</t>
  </si>
  <si>
    <t>שטיינברגר אפרת</t>
  </si>
  <si>
    <t>הבת של שוש ואברי (דוד)</t>
  </si>
  <si>
    <t>אלמה אדר</t>
  </si>
  <si>
    <t>הבת של צאלה (נונה)</t>
  </si>
  <si>
    <t>פנינה</t>
  </si>
  <si>
    <t xml:space="preserve"> הבת של יוסף וזהרה</t>
  </si>
  <si>
    <t>עמיחי אלימלך</t>
  </si>
  <si>
    <t>הבן של צביה ויהודה (מימון)</t>
  </si>
  <si>
    <t xml:space="preserve">שירז </t>
  </si>
  <si>
    <t>הבת של יוסי ורותי (מימון)</t>
  </si>
  <si>
    <t>אליס</t>
  </si>
  <si>
    <t>אשתו של דוד</t>
  </si>
  <si>
    <t>דנה שרגר</t>
  </si>
  <si>
    <t>הבת של טובה</t>
  </si>
  <si>
    <t>אמרי אדר</t>
  </si>
  <si>
    <t>הבן של צאלה (נונה)</t>
  </si>
  <si>
    <t>בני אהרוני</t>
  </si>
  <si>
    <t>בעלה של רחלי (שמחה)</t>
  </si>
  <si>
    <t>רוזי אמסלם ז"ל</t>
  </si>
  <si>
    <t>הבת של פנינה ושלמה</t>
  </si>
  <si>
    <t>איטה דרעי</t>
  </si>
  <si>
    <t>הבת של מימון וקמי</t>
  </si>
  <si>
    <t>יעל זוהר</t>
  </si>
  <si>
    <t>הבת של מעין (שמחה)</t>
  </si>
  <si>
    <t>סמי דודאי</t>
  </si>
  <si>
    <t>בעלה של אסתר (נונה)</t>
  </si>
  <si>
    <t>נינה ברגר</t>
  </si>
  <si>
    <t>הבת של דקלה (נונה)</t>
  </si>
  <si>
    <t>דקלה (ללי)</t>
  </si>
  <si>
    <t>הבת של רינה ושמואל (נונה)</t>
  </si>
  <si>
    <t>עילאי</t>
  </si>
  <si>
    <t>הבן של אלי ושירן (יצחק)</t>
  </si>
  <si>
    <t>רפי לודייב</t>
  </si>
  <si>
    <t>בעלה של כרמל (מלי ורוני)</t>
  </si>
  <si>
    <t>גולן סילברמן</t>
  </si>
  <si>
    <t>הבן של דורית (מימון)</t>
  </si>
  <si>
    <t>שושנה צ'רניס</t>
  </si>
  <si>
    <t>הבת של דוד ואליס</t>
  </si>
  <si>
    <t>סוֹפִיָה טובה</t>
  </si>
  <si>
    <t>הבת של דנה וג'וש</t>
  </si>
  <si>
    <t>סוזי קורן</t>
  </si>
  <si>
    <t>הבת של יצחק ורחל</t>
  </si>
  <si>
    <t>שחר מסיקה</t>
  </si>
  <si>
    <t>הבן של חגית (רינה)</t>
  </si>
  <si>
    <t>רחל אהרוני</t>
  </si>
  <si>
    <t>הבת של שמחה</t>
  </si>
  <si>
    <t>אלי</t>
  </si>
  <si>
    <t>הבן של יצחק ז"ל ורחל</t>
  </si>
  <si>
    <t>נועה אמסלם</t>
  </si>
  <si>
    <t>הבת של רוזי ז"ל ודודו (פנינה)</t>
  </si>
  <si>
    <t>גבריאלה רייז</t>
  </si>
  <si>
    <t>הבת של ליאת ויניב (רינה)</t>
  </si>
  <si>
    <t xml:space="preserve">אסתר דודאי </t>
  </si>
  <si>
    <t>הבת של נונה</t>
  </si>
  <si>
    <t xml:space="preserve">נעמי </t>
  </si>
  <si>
    <t>עופר סלע</t>
  </si>
  <si>
    <t>הבן של נעמה ושגיא (עליזה)</t>
  </si>
  <si>
    <t>גפן</t>
  </si>
  <si>
    <t>הבת של ניר וליהיא (פנינה)</t>
  </si>
  <si>
    <t>מאיה דניאל</t>
  </si>
  <si>
    <t>אברהם</t>
  </si>
  <si>
    <t>הבן של יוסף וזהרה</t>
  </si>
  <si>
    <t>אבי</t>
  </si>
  <si>
    <t>הבן של עליזה ויהודה ז"ל</t>
  </si>
  <si>
    <t>איריס</t>
  </si>
  <si>
    <t>אשתו של דודי (רינה)</t>
  </si>
  <si>
    <t>נמרוד פארן</t>
  </si>
  <si>
    <t>בעלה של מור (עליזה)</t>
  </si>
  <si>
    <t>עומר</t>
  </si>
  <si>
    <t>מיכל צוק</t>
  </si>
  <si>
    <t>הבת של דוד ונורית (עליזה)</t>
  </si>
  <si>
    <t>מאיר יחזקאל</t>
  </si>
  <si>
    <t>בעלה של ניקול (רינה)</t>
  </si>
  <si>
    <t>יובל צוק</t>
  </si>
  <si>
    <t>יעל בונצ'ס</t>
  </si>
  <si>
    <t>סופי ברגר</t>
  </si>
  <si>
    <t>הבת של דקלה ועידו (עליזה)</t>
  </si>
  <si>
    <t>אסף</t>
  </si>
  <si>
    <t>יובל</t>
  </si>
  <si>
    <t>הבן של אופיר ויעל (נונה)</t>
  </si>
  <si>
    <t>אלנתן אור</t>
  </si>
  <si>
    <t>הבן של ניקול (רינה)</t>
  </si>
  <si>
    <t>מיקה ימין דניאל</t>
  </si>
  <si>
    <t>יהלי פריימן</t>
  </si>
  <si>
    <t>הבת של ליהי וירון (פנינה)</t>
  </si>
  <si>
    <t>לימור</t>
  </si>
  <si>
    <t>אשתו של יוסי (יצחק)</t>
  </si>
  <si>
    <t>אשר חזן</t>
  </si>
  <si>
    <t>בעלה של לירון (דוד)</t>
  </si>
  <si>
    <t>יקיר סילברמן</t>
  </si>
  <si>
    <t>הבן של דורית ופיליפ (מימון)</t>
  </si>
  <si>
    <t>גיא מזרחי</t>
  </si>
  <si>
    <t>הבן של מאיה ויאקי (נונה)</t>
  </si>
  <si>
    <t>מאיר קורן</t>
  </si>
  <si>
    <t>בעלה של סוזי (יצחק)</t>
  </si>
  <si>
    <t>איילת קלאוזנר</t>
  </si>
  <si>
    <t>אליה אדר</t>
  </si>
  <si>
    <t>יעל</t>
  </si>
  <si>
    <t>אשתו של ספי (אברהם)</t>
  </si>
  <si>
    <t>רינה ז"ל</t>
  </si>
  <si>
    <t>הבת של עליזה</t>
  </si>
  <si>
    <t>מלי</t>
  </si>
  <si>
    <t>ירון פריימן</t>
  </si>
  <si>
    <t>בעלה של ליהי (פנינה)</t>
  </si>
  <si>
    <t>אשתו של ירון (פנינה)</t>
  </si>
  <si>
    <t>אבשלום</t>
  </si>
  <si>
    <t>הבן של דוד (עליזה)</t>
  </si>
  <si>
    <t>חיים</t>
  </si>
  <si>
    <t>הבן של רינה</t>
  </si>
  <si>
    <t>אורלי</t>
  </si>
  <si>
    <t>אשתו של חיים (רינה)</t>
  </si>
  <si>
    <t>מרק בונצ'ס</t>
  </si>
  <si>
    <t>בעלה של יעל (דוד)</t>
  </si>
  <si>
    <t>נועם דודאי</t>
  </si>
  <si>
    <t>הבן של ספי ואורית (נונה)</t>
  </si>
  <si>
    <t>איציק אליהו</t>
  </si>
  <si>
    <t>בעלה של ורד (אסתר)</t>
  </si>
  <si>
    <t>שטיינברגר מאיה</t>
  </si>
  <si>
    <t>הבת של אפרת ורן (דוד)</t>
  </si>
  <si>
    <t>גלעד סילברמן</t>
  </si>
  <si>
    <t>הבן של פיליפ ודורית</t>
  </si>
  <si>
    <t>דניאל</t>
  </si>
  <si>
    <t>הבן של יוסי ולימור (יצחק)</t>
  </si>
  <si>
    <t>מני סלומון</t>
  </si>
  <si>
    <t>הבן של אסתר ואלי</t>
  </si>
  <si>
    <t>עמוס שוקרון</t>
  </si>
  <si>
    <t>בעלה של נטע (מימון)</t>
  </si>
  <si>
    <t>צחי קורן</t>
  </si>
  <si>
    <t>הבן של סוזי ומאיר (יצחק)</t>
  </si>
  <si>
    <t xml:space="preserve">ליהי </t>
  </si>
  <si>
    <t>הבת של יובל (נונה)</t>
  </si>
  <si>
    <t>עידו ברגר</t>
  </si>
  <si>
    <t>בעלה של דקלה (נונה)</t>
  </si>
  <si>
    <t>שני הרדוף</t>
  </si>
  <si>
    <t xml:space="preserve">הבת של אדווה וחגי (עליזה) </t>
  </si>
  <si>
    <t>צ'רניס דניאל</t>
  </si>
  <si>
    <t>דודי אמסלם</t>
  </si>
  <si>
    <t>בעלה של רוזי ז"ל</t>
  </si>
  <si>
    <t>אלמוג שיף</t>
  </si>
  <si>
    <t>הבן של מאור ומשה (פנינה)</t>
  </si>
  <si>
    <t>תום</t>
  </si>
  <si>
    <t>הבת של אבי ובת חיל (עליזה)</t>
  </si>
  <si>
    <t>שי</t>
  </si>
  <si>
    <t>הבת של דודי ואיריס (רינה)</t>
  </si>
  <si>
    <t>שירן</t>
  </si>
  <si>
    <t>אשתו של אלי (יצחק)</t>
  </si>
  <si>
    <t>ליאת ראיז</t>
  </si>
  <si>
    <t>הבת של אני ואבי (רינה)</t>
  </si>
  <si>
    <t>שלומית</t>
  </si>
  <si>
    <t>אשתו של אריאל (אברהם)</t>
  </si>
  <si>
    <t>תומר הרדוף</t>
  </si>
  <si>
    <t>הבן של אדווה וחגי (עליזה)</t>
  </si>
  <si>
    <t>אלון</t>
  </si>
  <si>
    <t>הבן של יובל (נונה)</t>
  </si>
  <si>
    <t>אדם ראיז</t>
  </si>
  <si>
    <t>הבן של ליאת ויניב (רינה)</t>
  </si>
  <si>
    <t>גוני</t>
  </si>
  <si>
    <t>הבת של אריאל ושלומית (אברהם)</t>
  </si>
  <si>
    <t>עידו מזרחי</t>
  </si>
  <si>
    <t>אריאל</t>
  </si>
  <si>
    <t>רותם לואיס</t>
  </si>
  <si>
    <t>הבן של סטיב (נונה)</t>
  </si>
  <si>
    <t>הבן של שמחה</t>
  </si>
  <si>
    <t>יהודה ראיז</t>
  </si>
  <si>
    <t>ניסים יחיאל סילברמן</t>
  </si>
  <si>
    <t>הבן של דורון ורבקה (מימון)</t>
  </si>
  <si>
    <t>עידו אמסלם</t>
  </si>
  <si>
    <t>הבן של רוזי ז"ל ודודי (פנינה)</t>
  </si>
  <si>
    <t>ישי חיים</t>
  </si>
  <si>
    <t>הבן של אלינור ואסף (נונה)</t>
  </si>
  <si>
    <t>עופר חזן</t>
  </si>
  <si>
    <t>הבן של לירון ואשר (דוד)</t>
  </si>
  <si>
    <t>לירן</t>
  </si>
  <si>
    <t>גלי</t>
  </si>
  <si>
    <t>הבת של ירון ואיריס (פנינה)</t>
  </si>
  <si>
    <t>עמית</t>
  </si>
  <si>
    <t>צביקה גולדשטיין</t>
  </si>
  <si>
    <t>הבן של אתי וחיים (עליזה)</t>
  </si>
  <si>
    <t>בועז חנוכייב</t>
  </si>
  <si>
    <t>הבעל של רינת (יצחק)</t>
  </si>
  <si>
    <t>עדי סלע</t>
  </si>
  <si>
    <t>הבת של נעמה ושגיא (עליזה)</t>
  </si>
  <si>
    <t>נועם</t>
  </si>
  <si>
    <t>הבת של אסף ואפרת (נונה)</t>
  </si>
  <si>
    <t>רינת חנוכייב</t>
  </si>
  <si>
    <t>הבן של ירון ואיריס (פנינה)</t>
  </si>
  <si>
    <t>איילה דרעי</t>
  </si>
  <si>
    <t>אשתו של בן (מימון)</t>
  </si>
  <si>
    <t>ניר</t>
  </si>
  <si>
    <t>הבן של ינקי (פנינה)</t>
  </si>
  <si>
    <t>עדי אליהו</t>
  </si>
  <si>
    <t>הבת של ורד ואיציק (אסתר)</t>
  </si>
  <si>
    <t>רועי אליהו</t>
  </si>
  <si>
    <t>הבן של ורד ואיציק (אסתר)</t>
  </si>
  <si>
    <t>שלמה</t>
  </si>
  <si>
    <t>בעלה של פנינה</t>
  </si>
  <si>
    <t>נועם סיני</t>
  </si>
  <si>
    <t>צאלה אדר</t>
  </si>
  <si>
    <t>הבת של מאיר ואתי</t>
  </si>
  <si>
    <t>מעיין</t>
  </si>
  <si>
    <t>הבת של אבשלום ותמרה (עליזה)</t>
  </si>
  <si>
    <t>נועם סילברמן</t>
  </si>
  <si>
    <t>יוסף (ספי)</t>
  </si>
  <si>
    <t>הבן של אברהם ורחל</t>
  </si>
  <si>
    <t>אפרת</t>
  </si>
  <si>
    <t>אשתו של אסף (נונה)</t>
  </si>
  <si>
    <t>שחר סוויסה</t>
  </si>
  <si>
    <t>הבת של אפרת ורפי (נונה)</t>
  </si>
  <si>
    <t>תומר צוק</t>
  </si>
  <si>
    <t>בעלה של מיכל (עליזה)</t>
  </si>
  <si>
    <t>הבן של סימון וליזט (נונה)</t>
  </si>
  <si>
    <t>יקירה סילברמן</t>
  </si>
  <si>
    <t>הבת של דורון ורבקה (מימון)</t>
  </si>
  <si>
    <t>זוהר קורן</t>
  </si>
  <si>
    <t>יונתן כהן</t>
  </si>
  <si>
    <t>הבן של מלי ורוני (שמחה)</t>
  </si>
  <si>
    <t>מאיר בן שיה</t>
  </si>
  <si>
    <t>בעלה של אורלי (פנינה)</t>
  </si>
  <si>
    <t>חגית</t>
  </si>
  <si>
    <t xml:space="preserve">הבת של רינה </t>
  </si>
  <si>
    <t>יעל (יולי)</t>
  </si>
  <si>
    <t>אשתו של אופיר (נונה)</t>
  </si>
  <si>
    <t>ליאן בונצ'ס</t>
  </si>
  <si>
    <t>הבת של יעל ומרק (דוד)</t>
  </si>
  <si>
    <t>דויד</t>
  </si>
  <si>
    <t>הבן של עליזה ויהודה</t>
  </si>
  <si>
    <t>רועי אלימלך</t>
  </si>
  <si>
    <t>יהודה אלימלך</t>
  </si>
  <si>
    <t>בעלה של צביה (מימון)</t>
  </si>
  <si>
    <t>רותי</t>
  </si>
  <si>
    <t>אשתו של יוסי (מימון)</t>
  </si>
  <si>
    <t>מאיר קלאוזנר</t>
  </si>
  <si>
    <t>בעלה של איילת (שמחה)</t>
  </si>
  <si>
    <t>אביטל סילברמן</t>
  </si>
  <si>
    <t>אשתו של גלעד (מימון)</t>
  </si>
  <si>
    <t>יאיר</t>
  </si>
  <si>
    <t>שיר אהרוני</t>
  </si>
  <si>
    <t>הבת של רחלי ובני (שמחה)</t>
  </si>
  <si>
    <t xml:space="preserve">נועם אהרוני </t>
  </si>
  <si>
    <t>תמרה</t>
  </si>
  <si>
    <t>אשתו של אבשלום (עליזה)</t>
  </si>
  <si>
    <t>שטיינברגר אלון</t>
  </si>
  <si>
    <t>הבן של אפרת ורן (דוד)</t>
  </si>
  <si>
    <t>אוריה חיים</t>
  </si>
  <si>
    <t>נופר שוהם</t>
  </si>
  <si>
    <t>יעקב (יאקי) מזרחי</t>
  </si>
  <si>
    <t>בעלה של מאיה (נונה)</t>
  </si>
  <si>
    <t>ורד אליהו</t>
  </si>
  <si>
    <t>הבת של אסתר</t>
  </si>
  <si>
    <t>תמר אליהו</t>
  </si>
  <si>
    <t>הבת של ורד (אסתר)</t>
  </si>
  <si>
    <t>יעקב דרעי</t>
  </si>
  <si>
    <t>בעלה של רחל (מימון)</t>
  </si>
  <si>
    <t>יערה זוהרה</t>
  </si>
  <si>
    <t>הבת של אבי ואורלי (שמחה)</t>
  </si>
  <si>
    <t>נעמה סלע</t>
  </si>
  <si>
    <t>שליו כהן</t>
  </si>
  <si>
    <t>הבן של דודי ואיריס (רינה)</t>
  </si>
  <si>
    <t>נתנאל אלימלך</t>
  </si>
  <si>
    <t>טלי סגן</t>
  </si>
  <si>
    <t>יאיר אברהם</t>
  </si>
  <si>
    <t>נדב אברהם</t>
  </si>
  <si>
    <t>נעמה אברהם</t>
  </si>
  <si>
    <t>הבת של רחל (מימון)</t>
  </si>
  <si>
    <t>בן שיף</t>
  </si>
  <si>
    <t>אשתו של אברהם</t>
  </si>
  <si>
    <t xml:space="preserve">אריאל משה ימין </t>
  </si>
  <si>
    <t>הבן של אבנר ותלי</t>
  </si>
  <si>
    <t>נטע צוק</t>
  </si>
  <si>
    <t>הבן של מיכל ותומר (עליזה)</t>
  </si>
  <si>
    <t>עוז סגן</t>
  </si>
  <si>
    <t>הבן של טלי ומאיר (יצחק)</t>
  </si>
  <si>
    <t>שם כהן</t>
  </si>
  <si>
    <t>חגי הרדוף</t>
  </si>
  <si>
    <t>בעלה של אדווה (עליזה)</t>
  </si>
  <si>
    <t>שחר בן שיה</t>
  </si>
  <si>
    <t>יובל בן שיה</t>
  </si>
  <si>
    <t>שחר זוהרה</t>
  </si>
  <si>
    <t>רוזי לואיס</t>
  </si>
  <si>
    <t>עופרי דודאי</t>
  </si>
  <si>
    <t>תלי ימין</t>
  </si>
  <si>
    <t>אשתו של אבנר (טובה)</t>
  </si>
  <si>
    <t>בת חיל</t>
  </si>
  <si>
    <t>אשתו של אבי (עליזה)</t>
  </si>
  <si>
    <t>דורון סילברמן</t>
  </si>
  <si>
    <t>טל שיף</t>
  </si>
  <si>
    <t>הבת של מאור ומשה (פנינה)</t>
  </si>
  <si>
    <t>אפרת סוויסה</t>
  </si>
  <si>
    <t>הבת של אתי וסמי (נונה)</t>
  </si>
  <si>
    <t>אסתר סלומון</t>
  </si>
  <si>
    <t>הבת של יוסף וזהרה</t>
  </si>
  <si>
    <t>מתן שוהם</t>
  </si>
  <si>
    <t>בעלה של נופר (פנינה)</t>
  </si>
  <si>
    <t>חיים גולדשטיין</t>
  </si>
  <si>
    <t>בעלה של אתי (עליזה)</t>
  </si>
  <si>
    <t>ניקול יחזקאל</t>
  </si>
  <si>
    <t>בן</t>
  </si>
  <si>
    <t>הבן של חיים ואורלי (רינה)</t>
  </si>
  <si>
    <t>לירן הן גיגי</t>
  </si>
  <si>
    <t>הבת של איריס ומתי (מימון)</t>
  </si>
  <si>
    <t>דן</t>
  </si>
  <si>
    <t>עדי</t>
  </si>
  <si>
    <t>הבת של אופיר ויעל (נונה)</t>
  </si>
  <si>
    <t>כרמל כהן</t>
  </si>
  <si>
    <t>הבת של מלי ורוני (שמחה)</t>
  </si>
  <si>
    <t>מאור שיף</t>
  </si>
  <si>
    <t>שגב</t>
  </si>
  <si>
    <t>הבן של יוסי ורותי (מימון)</t>
  </si>
  <si>
    <t xml:space="preserve"> עליזה ז"ל</t>
  </si>
  <si>
    <t>דויד יוסף ימן</t>
  </si>
  <si>
    <t>מתי בן גיגי</t>
  </si>
  <si>
    <t>בעלה של איריס (מימון)</t>
  </si>
  <si>
    <t xml:space="preserve"> </t>
  </si>
  <si>
    <t>דורית סילברמן</t>
  </si>
  <si>
    <t>זוהרה שרגר</t>
  </si>
  <si>
    <t xml:space="preserve">ליאורה </t>
  </si>
  <si>
    <t>אשתו של אבי (שמחה)</t>
  </si>
  <si>
    <t>מיקה בונצ'ס</t>
  </si>
  <si>
    <t>אלישה כהן</t>
  </si>
  <si>
    <t>הבת של יונתן (מלי ורוני)</t>
  </si>
  <si>
    <t xml:space="preserve">רינה </t>
  </si>
  <si>
    <t>אני</t>
  </si>
  <si>
    <t>הבת של רינה ומקסים ז"ל</t>
  </si>
  <si>
    <t>טובה ימין</t>
  </si>
  <si>
    <t>אסף חיים</t>
  </si>
  <si>
    <t>בעלה של אלינור (נונה)</t>
  </si>
  <si>
    <t>יוסף חזן</t>
  </si>
  <si>
    <t>הבן של לירון (דוד)</t>
  </si>
  <si>
    <t>נועם שטיינברגר</t>
  </si>
  <si>
    <t>הבן של רן ואפרת (דוד)</t>
  </si>
  <si>
    <t>1/1</t>
  </si>
  <si>
    <t>2/1</t>
  </si>
  <si>
    <t>3/1</t>
  </si>
  <si>
    <t>4/1</t>
  </si>
  <si>
    <t>5/1</t>
  </si>
  <si>
    <t>6/1</t>
  </si>
  <si>
    <t>7/1</t>
  </si>
  <si>
    <t>8/1</t>
  </si>
  <si>
    <t>9/1</t>
  </si>
  <si>
    <t>10/1</t>
  </si>
  <si>
    <t>11/1</t>
  </si>
  <si>
    <t>12/1</t>
  </si>
  <si>
    <t>13/1</t>
  </si>
  <si>
    <t>14/1</t>
  </si>
  <si>
    <t>15/1</t>
  </si>
  <si>
    <t>16/1</t>
  </si>
  <si>
    <t>17/1</t>
  </si>
  <si>
    <t>18/1</t>
  </si>
  <si>
    <t>19/1</t>
  </si>
  <si>
    <t>20/1</t>
  </si>
  <si>
    <t>21/1</t>
  </si>
  <si>
    <t>22/1</t>
  </si>
  <si>
    <t>23/1</t>
  </si>
  <si>
    <t>24/1</t>
  </si>
  <si>
    <t>25/1</t>
  </si>
  <si>
    <t>26/1</t>
  </si>
  <si>
    <t>27/1</t>
  </si>
  <si>
    <t>28/1</t>
  </si>
  <si>
    <t>29/1</t>
  </si>
  <si>
    <t>30/1</t>
  </si>
  <si>
    <t>31/1</t>
  </si>
  <si>
    <t>1/2</t>
  </si>
  <si>
    <t>2/2</t>
  </si>
  <si>
    <t>3/2</t>
  </si>
  <si>
    <t>4/2</t>
  </si>
  <si>
    <t>5/2</t>
  </si>
  <si>
    <t>6/2</t>
  </si>
  <si>
    <t>7/2</t>
  </si>
  <si>
    <t>8/2</t>
  </si>
  <si>
    <t>9/2</t>
  </si>
  <si>
    <t>10/2</t>
  </si>
  <si>
    <t>11/2</t>
  </si>
  <si>
    <t>12/2</t>
  </si>
  <si>
    <t>13/2</t>
  </si>
  <si>
    <t>14/2</t>
  </si>
  <si>
    <t>15/2</t>
  </si>
  <si>
    <t>16/2</t>
  </si>
  <si>
    <t>17/2</t>
  </si>
  <si>
    <t>18/2</t>
  </si>
  <si>
    <t>19/2</t>
  </si>
  <si>
    <t>20/2</t>
  </si>
  <si>
    <t>21/2</t>
  </si>
  <si>
    <t>22/2</t>
  </si>
  <si>
    <t>23/2</t>
  </si>
  <si>
    <t>24/2</t>
  </si>
  <si>
    <t>25/2</t>
  </si>
  <si>
    <t>26/2</t>
  </si>
  <si>
    <t>27/2</t>
  </si>
  <si>
    <t>28/2</t>
  </si>
  <si>
    <t>29/2</t>
  </si>
  <si>
    <t>1/3</t>
  </si>
  <si>
    <t>2/3</t>
  </si>
  <si>
    <t>3/3</t>
  </si>
  <si>
    <t>4/3</t>
  </si>
  <si>
    <t>5/3</t>
  </si>
  <si>
    <t>6/3</t>
  </si>
  <si>
    <t>7/3</t>
  </si>
  <si>
    <t>8/3</t>
  </si>
  <si>
    <t>9/3</t>
  </si>
  <si>
    <t>10/3</t>
  </si>
  <si>
    <t>11/3</t>
  </si>
  <si>
    <t>12/3</t>
  </si>
  <si>
    <t>13/3</t>
  </si>
  <si>
    <t>14/3</t>
  </si>
  <si>
    <t>15/3</t>
  </si>
  <si>
    <t>16/3</t>
  </si>
  <si>
    <t>17/3</t>
  </si>
  <si>
    <t>18/3</t>
  </si>
  <si>
    <t>19/3</t>
  </si>
  <si>
    <t>20/3</t>
  </si>
  <si>
    <t>21/3</t>
  </si>
  <si>
    <t>22/3</t>
  </si>
  <si>
    <t>23/3</t>
  </si>
  <si>
    <t>24/3</t>
  </si>
  <si>
    <t>25/3</t>
  </si>
  <si>
    <t>26/3</t>
  </si>
  <si>
    <t>27/3</t>
  </si>
  <si>
    <t>28/3</t>
  </si>
  <si>
    <t>29/3</t>
  </si>
  <si>
    <t>30/3</t>
  </si>
  <si>
    <t>31/3</t>
  </si>
  <si>
    <t>1/4</t>
  </si>
  <si>
    <t>2/4</t>
  </si>
  <si>
    <t>3/4</t>
  </si>
  <si>
    <t>4/4</t>
  </si>
  <si>
    <t>5/4</t>
  </si>
  <si>
    <t>6/4</t>
  </si>
  <si>
    <t>7/4</t>
  </si>
  <si>
    <t>8/4</t>
  </si>
  <si>
    <t>9/4</t>
  </si>
  <si>
    <t>10/4</t>
  </si>
  <si>
    <t>11/4</t>
  </si>
  <si>
    <t>12/4</t>
  </si>
  <si>
    <t>13/4</t>
  </si>
  <si>
    <t>14/4</t>
  </si>
  <si>
    <t>15/4</t>
  </si>
  <si>
    <t>16/4</t>
  </si>
  <si>
    <t>17/4</t>
  </si>
  <si>
    <t>18/4</t>
  </si>
  <si>
    <t>19/4</t>
  </si>
  <si>
    <t>20/4</t>
  </si>
  <si>
    <t>21/4</t>
  </si>
  <si>
    <t>22/4</t>
  </si>
  <si>
    <t>23/4</t>
  </si>
  <si>
    <t>24/4</t>
  </si>
  <si>
    <t>25/4</t>
  </si>
  <si>
    <t>26/4</t>
  </si>
  <si>
    <t>27/4</t>
  </si>
  <si>
    <t>28/4</t>
  </si>
  <si>
    <t>29/4</t>
  </si>
  <si>
    <t>30/4</t>
  </si>
  <si>
    <t>1/5</t>
  </si>
  <si>
    <t>2/5</t>
  </si>
  <si>
    <t>3/5</t>
  </si>
  <si>
    <t>4/5</t>
  </si>
  <si>
    <t>5/5</t>
  </si>
  <si>
    <t>6/5</t>
  </si>
  <si>
    <t>7/5</t>
  </si>
  <si>
    <t>8/5</t>
  </si>
  <si>
    <t>9/5</t>
  </si>
  <si>
    <t>10/5</t>
  </si>
  <si>
    <t>11/5</t>
  </si>
  <si>
    <t>12/5</t>
  </si>
  <si>
    <t>13/5</t>
  </si>
  <si>
    <t>14/5</t>
  </si>
  <si>
    <t>15/5</t>
  </si>
  <si>
    <t>16/5</t>
  </si>
  <si>
    <t>17/5</t>
  </si>
  <si>
    <t>18/5</t>
  </si>
  <si>
    <t>19/5</t>
  </si>
  <si>
    <t>20/5</t>
  </si>
  <si>
    <t>21/5</t>
  </si>
  <si>
    <t>22/5</t>
  </si>
  <si>
    <t>23/5</t>
  </si>
  <si>
    <t>24/5</t>
  </si>
  <si>
    <t>25/5</t>
  </si>
  <si>
    <t>26/5</t>
  </si>
  <si>
    <t>27/5</t>
  </si>
  <si>
    <t>28/5</t>
  </si>
  <si>
    <t>29/5</t>
  </si>
  <si>
    <t>30/5</t>
  </si>
  <si>
    <t>31/5</t>
  </si>
  <si>
    <t>1/6</t>
  </si>
  <si>
    <t>2/6</t>
  </si>
  <si>
    <t>3/6</t>
  </si>
  <si>
    <t>4/6</t>
  </si>
  <si>
    <t>5/6</t>
  </si>
  <si>
    <t>6/6</t>
  </si>
  <si>
    <t>7/6</t>
  </si>
  <si>
    <t>8/6</t>
  </si>
  <si>
    <t>9/6</t>
  </si>
  <si>
    <t>10/6</t>
  </si>
  <si>
    <t>11/6</t>
  </si>
  <si>
    <t>12/6</t>
  </si>
  <si>
    <t>13/6</t>
  </si>
  <si>
    <t>14/6</t>
  </si>
  <si>
    <t>15/6</t>
  </si>
  <si>
    <t>16/6</t>
  </si>
  <si>
    <t>17/6</t>
  </si>
  <si>
    <t>18/6</t>
  </si>
  <si>
    <t>19/6</t>
  </si>
  <si>
    <t>20/6</t>
  </si>
  <si>
    <t>21/6</t>
  </si>
  <si>
    <t>22/6</t>
  </si>
  <si>
    <t>23/6</t>
  </si>
  <si>
    <t>24/6</t>
  </si>
  <si>
    <t>25/6</t>
  </si>
  <si>
    <t>26/6</t>
  </si>
  <si>
    <t>27/6</t>
  </si>
  <si>
    <t>28/6</t>
  </si>
  <si>
    <t>29/6</t>
  </si>
  <si>
    <t>30/6</t>
  </si>
  <si>
    <t>1/7</t>
  </si>
  <si>
    <t>2/7</t>
  </si>
  <si>
    <t>3/7</t>
  </si>
  <si>
    <t>4/7</t>
  </si>
  <si>
    <t>5/7</t>
  </si>
  <si>
    <t>6/7</t>
  </si>
  <si>
    <t>7/7</t>
  </si>
  <si>
    <t>8/7</t>
  </si>
  <si>
    <t>9/7</t>
  </si>
  <si>
    <t>10/7</t>
  </si>
  <si>
    <t>11/7</t>
  </si>
  <si>
    <t>12/7</t>
  </si>
  <si>
    <t>13/7</t>
  </si>
  <si>
    <t>14/7</t>
  </si>
  <si>
    <t>15/7</t>
  </si>
  <si>
    <t>16/7</t>
  </si>
  <si>
    <t>17/7</t>
  </si>
  <si>
    <t>18/7</t>
  </si>
  <si>
    <t>19/7</t>
  </si>
  <si>
    <t>20/7</t>
  </si>
  <si>
    <t>21/7</t>
  </si>
  <si>
    <t>22/7</t>
  </si>
  <si>
    <t>23/7</t>
  </si>
  <si>
    <t>24/7</t>
  </si>
  <si>
    <t>25/7</t>
  </si>
  <si>
    <t>26/7</t>
  </si>
  <si>
    <t>27/7</t>
  </si>
  <si>
    <t>28/7</t>
  </si>
  <si>
    <t>29/7</t>
  </si>
  <si>
    <t>30/7</t>
  </si>
  <si>
    <t>1/8</t>
  </si>
  <si>
    <t>2/8</t>
  </si>
  <si>
    <t>3/8</t>
  </si>
  <si>
    <t>4/8</t>
  </si>
  <si>
    <t>5/8</t>
  </si>
  <si>
    <t>6/8</t>
  </si>
  <si>
    <t>7/8</t>
  </si>
  <si>
    <t>8/8</t>
  </si>
  <si>
    <t>9/8</t>
  </si>
  <si>
    <t>10/8</t>
  </si>
  <si>
    <t>11/8</t>
  </si>
  <si>
    <t>12/8</t>
  </si>
  <si>
    <t>13/8</t>
  </si>
  <si>
    <t>14/8</t>
  </si>
  <si>
    <t>15/8</t>
  </si>
  <si>
    <t>16/8</t>
  </si>
  <si>
    <t>17/8</t>
  </si>
  <si>
    <t>18/8</t>
  </si>
  <si>
    <t>19/8</t>
  </si>
  <si>
    <t>20/8</t>
  </si>
  <si>
    <t>21/8</t>
  </si>
  <si>
    <t>22/8</t>
  </si>
  <si>
    <t>23/8</t>
  </si>
  <si>
    <t>24/8</t>
  </si>
  <si>
    <t>25/8</t>
  </si>
  <si>
    <t>26/8</t>
  </si>
  <si>
    <t>27/8</t>
  </si>
  <si>
    <t>28/8</t>
  </si>
  <si>
    <t>29/8</t>
  </si>
  <si>
    <t>30/8</t>
  </si>
  <si>
    <t>31/8</t>
  </si>
  <si>
    <t>1/9</t>
  </si>
  <si>
    <t>2/9</t>
  </si>
  <si>
    <t>3/9</t>
  </si>
  <si>
    <t>4/9</t>
  </si>
  <si>
    <t>5/9</t>
  </si>
  <si>
    <t>6/9</t>
  </si>
  <si>
    <t>7/9</t>
  </si>
  <si>
    <t>8/9</t>
  </si>
  <si>
    <t>9/9</t>
  </si>
  <si>
    <t>10/9</t>
  </si>
  <si>
    <t>11/9</t>
  </si>
  <si>
    <t>12/9</t>
  </si>
  <si>
    <t>13/9</t>
  </si>
  <si>
    <t>14/9</t>
  </si>
  <si>
    <t>15/9</t>
  </si>
  <si>
    <t>16/9</t>
  </si>
  <si>
    <t>17/9</t>
  </si>
  <si>
    <t>18/9</t>
  </si>
  <si>
    <t>19/9</t>
  </si>
  <si>
    <t>20/9</t>
  </si>
  <si>
    <t>21/9</t>
  </si>
  <si>
    <t>22/9</t>
  </si>
  <si>
    <t>23/9</t>
  </si>
  <si>
    <t>24/9</t>
  </si>
  <si>
    <t>25/9</t>
  </si>
  <si>
    <t>26/9</t>
  </si>
  <si>
    <t>27/9</t>
  </si>
  <si>
    <t>28/9</t>
  </si>
  <si>
    <t>29/9</t>
  </si>
  <si>
    <t>30/9</t>
  </si>
  <si>
    <t>1/10</t>
  </si>
  <si>
    <t>2/10</t>
  </si>
  <si>
    <t>3/10</t>
  </si>
  <si>
    <t>4/10</t>
  </si>
  <si>
    <t>5/10</t>
  </si>
  <si>
    <t>6/10</t>
  </si>
  <si>
    <t>7/10</t>
  </si>
  <si>
    <t>8/10</t>
  </si>
  <si>
    <t>9/10</t>
  </si>
  <si>
    <t>10/10</t>
  </si>
  <si>
    <t>11/10</t>
  </si>
  <si>
    <t>12/10</t>
  </si>
  <si>
    <t>13/10</t>
  </si>
  <si>
    <t>14/10</t>
  </si>
  <si>
    <t>15/10</t>
  </si>
  <si>
    <t>16/10</t>
  </si>
  <si>
    <t>17/10</t>
  </si>
  <si>
    <t>18/10</t>
  </si>
  <si>
    <t>19/10</t>
  </si>
  <si>
    <t>20/10</t>
  </si>
  <si>
    <t>21/10</t>
  </si>
  <si>
    <t>22/10</t>
  </si>
  <si>
    <t>23/10</t>
  </si>
  <si>
    <t>24/10</t>
  </si>
  <si>
    <t>25/10</t>
  </si>
  <si>
    <t>26/10</t>
  </si>
  <si>
    <t>27/10</t>
  </si>
  <si>
    <t>28/10</t>
  </si>
  <si>
    <t>29/10</t>
  </si>
  <si>
    <t>30/10</t>
  </si>
  <si>
    <t>31/10</t>
  </si>
  <si>
    <t>1/11</t>
  </si>
  <si>
    <t>2/11</t>
  </si>
  <si>
    <t>3/11</t>
  </si>
  <si>
    <t>4/11</t>
  </si>
  <si>
    <t>5/11</t>
  </si>
  <si>
    <t>6/11</t>
  </si>
  <si>
    <t>7/11</t>
  </si>
  <si>
    <t>8/11</t>
  </si>
  <si>
    <t>9/11</t>
  </si>
  <si>
    <t>10/11</t>
  </si>
  <si>
    <t>11/11</t>
  </si>
  <si>
    <t>12/11</t>
  </si>
  <si>
    <t>13/11</t>
  </si>
  <si>
    <t>14/11</t>
  </si>
  <si>
    <t>15/11</t>
  </si>
  <si>
    <t>16/11</t>
  </si>
  <si>
    <t>17/11</t>
  </si>
  <si>
    <t>18/11</t>
  </si>
  <si>
    <t>19/11</t>
  </si>
  <si>
    <t>20/11</t>
  </si>
  <si>
    <t>21/11</t>
  </si>
  <si>
    <t>22/11</t>
  </si>
  <si>
    <t>23/11</t>
  </si>
  <si>
    <t>24/11</t>
  </si>
  <si>
    <t>25/11</t>
  </si>
  <si>
    <t>26/11</t>
  </si>
  <si>
    <t>27/11</t>
  </si>
  <si>
    <t>28/11</t>
  </si>
  <si>
    <t>29/11</t>
  </si>
  <si>
    <t>30/11</t>
  </si>
  <si>
    <t>1/12</t>
  </si>
  <si>
    <t>2/12</t>
  </si>
  <si>
    <t>3/12</t>
  </si>
  <si>
    <t>4/12</t>
  </si>
  <si>
    <t>5/12</t>
  </si>
  <si>
    <t>6/12</t>
  </si>
  <si>
    <t>7/12</t>
  </si>
  <si>
    <t>8/12</t>
  </si>
  <si>
    <t>9/12</t>
  </si>
  <si>
    <t>10/12</t>
  </si>
  <si>
    <t>11/12</t>
  </si>
  <si>
    <t>12/12</t>
  </si>
  <si>
    <t>13/12</t>
  </si>
  <si>
    <t>14/12</t>
  </si>
  <si>
    <t>15/12</t>
  </si>
  <si>
    <t>16/12</t>
  </si>
  <si>
    <t>17/12</t>
  </si>
  <si>
    <t>18/12</t>
  </si>
  <si>
    <t>19/12</t>
  </si>
  <si>
    <t>20/12</t>
  </si>
  <si>
    <t>21/12</t>
  </si>
  <si>
    <t>22/12</t>
  </si>
  <si>
    <t>23/12</t>
  </si>
  <si>
    <t>24/12</t>
  </si>
  <si>
    <t>25/12</t>
  </si>
  <si>
    <t>26/12</t>
  </si>
  <si>
    <t>27/12</t>
  </si>
  <si>
    <t>28/12</t>
  </si>
  <si>
    <t>29/12</t>
  </si>
  <si>
    <t>30/12</t>
  </si>
  <si>
    <t>31/12</t>
  </si>
  <si>
    <t>גלה לי מתי יום ההולדת שלך ואני אגלה לך למי עוד יש אותו יום הולדת</t>
  </si>
  <si>
    <t xml:space="preserve"> תאריך יום ההולדת שלך (יום וחודש)</t>
  </si>
  <si>
    <t xml:space="preserve">שם </t>
  </si>
  <si>
    <t>תיאור הקרבה</t>
  </si>
  <si>
    <t>שנת לידה</t>
  </si>
  <si>
    <r>
      <t xml:space="preserve">** "כהנים" מופיעים בעמודה </t>
    </r>
    <r>
      <rPr>
        <b/>
        <sz val="20"/>
        <color rgb="FF7030A0"/>
        <rFont val="Guttman David"/>
        <charset val="177"/>
      </rPr>
      <t>שם</t>
    </r>
    <r>
      <rPr>
        <b/>
        <sz val="16"/>
        <color rgb="FF002060"/>
        <rFont val="Guttman Yad"/>
        <charset val="177"/>
      </rPr>
      <t xml:space="preserve"> רק בשמם הפרטי.</t>
    </r>
  </si>
  <si>
    <t>הבן של נופר ומתן (פנינה)</t>
  </si>
  <si>
    <t>מספר לידות בחודש</t>
  </si>
  <si>
    <t>מספר חוגגים ביום</t>
  </si>
  <si>
    <t>4 באותו תאריך</t>
  </si>
  <si>
    <t>3 באותו תאריך</t>
  </si>
  <si>
    <t>2 באותו תאריך</t>
  </si>
  <si>
    <t>1 באותו תאריך</t>
  </si>
  <si>
    <t>0 באותו תאריך</t>
  </si>
  <si>
    <t>סה"כ</t>
  </si>
  <si>
    <t>ממוצע לידות בחודש</t>
  </si>
  <si>
    <r>
      <t xml:space="preserve">את תאריך יום ההולדת שלך רשום </t>
    </r>
    <r>
      <rPr>
        <sz val="22"/>
        <color rgb="FF00B050"/>
        <rFont val="Guttman Yad-Brush"/>
        <charset val="177"/>
      </rPr>
      <t>במשבצת הירוקה</t>
    </r>
    <r>
      <rPr>
        <sz val="22"/>
        <color rgb="FF0070C0"/>
        <rFont val="Guttman Yad-Brush"/>
        <charset val="177"/>
      </rPr>
      <t xml:space="preserve"> לפי תבנית של יום וחודש ___/ __ כמו למשל 6/2  או  20/12 </t>
    </r>
  </si>
  <si>
    <t>ארז</t>
  </si>
  <si>
    <t>הבן של סימון וליזט (נוּנָה)</t>
  </si>
  <si>
    <t xml:space="preserve">שרון </t>
  </si>
  <si>
    <t>אשתו של ארז (נוּנָה)</t>
  </si>
  <si>
    <t>הבת של ארז ושרון (נוּנָה)</t>
  </si>
  <si>
    <t>יהלי</t>
  </si>
  <si>
    <t>הדס אברג'יל</t>
  </si>
  <si>
    <t>הבת של ז'אנו</t>
  </si>
  <si>
    <t>הבת של הדס ורועי(נונה)</t>
  </si>
  <si>
    <t>הבת של הדס (נונה)</t>
  </si>
  <si>
    <t>אורי</t>
  </si>
  <si>
    <t>הבת של הדס(נונה)</t>
  </si>
  <si>
    <t>רועי אברז'יל</t>
  </si>
  <si>
    <t>בעלה של הדס(נונה)</t>
  </si>
  <si>
    <t>אליה אברג'יל</t>
  </si>
  <si>
    <t>הללי אברג'יל</t>
  </si>
  <si>
    <t>עלמא אברג'יל</t>
  </si>
  <si>
    <t xml:space="preserve">דבורי  </t>
  </si>
  <si>
    <t>הדר נגר</t>
  </si>
  <si>
    <t>אשתו של בן (שמחה)</t>
  </si>
  <si>
    <t>אלי נגר</t>
  </si>
  <si>
    <t>הבת של בן והדר(שמחה)</t>
  </si>
  <si>
    <t>עומר מרים</t>
  </si>
  <si>
    <t>הבת של אריאל ושלומית</t>
  </si>
  <si>
    <t>max</t>
  </si>
  <si>
    <t>min</t>
  </si>
  <si>
    <t xml:space="preserve">שי </t>
  </si>
  <si>
    <t>הבת של בן</t>
  </si>
  <si>
    <t xml:space="preserve">אביב </t>
  </si>
  <si>
    <t xml:space="preserve">הבת של בן </t>
  </si>
  <si>
    <t>אראל פריימן</t>
  </si>
  <si>
    <t>הבת של ליהי וירון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</si>
</sst>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B1dd\-mmm\-yy"/>
  </numFmts>
  <fonts count="30" x14ac:knownFonts="1">
    <font>
      <sz val="14"/>
      <color theme="1"/>
      <name val="Arial"/>
      <family val="2"/>
      <charset val="177"/>
      <scheme val="minor"/>
    </font>
    <font>
      <sz val="14"/>
      <color theme="1"/>
      <name val="Arial"/>
      <family val="2"/>
      <charset val="177"/>
      <scheme val="minor"/>
    </font>
    <font>
      <sz val="12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16"/>
      <color rgb="FF002060"/>
      <name val="Guttman Yad"/>
      <charset val="177"/>
    </font>
    <font>
      <sz val="18"/>
      <color theme="1"/>
      <name val="Arial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4"/>
      <color indexed="8"/>
      <name val="Arial"/>
      <family val="2"/>
    </font>
    <font>
      <sz val="14"/>
      <color rgb="FFFF0000"/>
      <name val="Arial"/>
      <family val="2"/>
    </font>
    <font>
      <sz val="8"/>
      <color theme="1"/>
      <name val="Arial"/>
      <family val="2"/>
      <scheme val="minor"/>
    </font>
    <font>
      <sz val="11"/>
      <color indexed="8"/>
      <name val="Arial"/>
      <family val="2"/>
    </font>
    <font>
      <sz val="24"/>
      <color rgb="FF0070C0"/>
      <name val="Guttman Yad-Brush"/>
      <charset val="177"/>
    </font>
    <font>
      <b/>
      <sz val="20"/>
      <color rgb="FF002060"/>
      <name val="Guttman Yad"/>
      <charset val="177"/>
    </font>
    <font>
      <b/>
      <sz val="22"/>
      <color rgb="FF7030A0"/>
      <name val="Guttman David"/>
      <charset val="177"/>
    </font>
    <font>
      <b/>
      <sz val="22"/>
      <color theme="7" tint="-0.499984740745262"/>
      <name val="Guttman David"/>
      <charset val="177"/>
    </font>
    <font>
      <b/>
      <sz val="22"/>
      <color rgb="FF002060"/>
      <name val="Guttman David"/>
      <charset val="177"/>
    </font>
    <font>
      <b/>
      <sz val="20"/>
      <color rgb="FF7030A0"/>
      <name val="Guttman Yad"/>
      <charset val="177"/>
    </font>
    <font>
      <b/>
      <sz val="20"/>
      <color theme="7" tint="-0.499984740745262"/>
      <name val="Guttman Yad"/>
      <charset val="177"/>
    </font>
    <font>
      <sz val="22"/>
      <color rgb="FF0070C0"/>
      <name val="Guttman Yad-Brush"/>
      <charset val="177"/>
    </font>
    <font>
      <sz val="22"/>
      <color rgb="FF00B050"/>
      <name val="Guttman Yad-Brush"/>
      <charset val="177"/>
    </font>
    <font>
      <sz val="18"/>
      <color theme="1"/>
      <name val="Arial"/>
      <family val="2"/>
      <charset val="177"/>
      <scheme val="minor"/>
    </font>
    <font>
      <sz val="26"/>
      <color rgb="FF002060"/>
      <name val="Guttman Yad-Brush"/>
      <charset val="177"/>
    </font>
    <font>
      <b/>
      <sz val="20"/>
      <color rgb="FF7030A0"/>
      <name val="Guttman David"/>
      <charset val="177"/>
    </font>
    <font>
      <b/>
      <sz val="8"/>
      <color rgb="FF00206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23"/>
      <color rgb="FF0070C0"/>
      <name val="Guttman Yad-Brush"/>
      <charset val="177"/>
    </font>
    <font>
      <sz val="9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0">
    <border>
      <left/>
      <right/>
      <top/>
      <bottom/>
      <diagonal/>
    </border>
    <border>
      <left style="medium">
        <color rgb="FF0070C0"/>
      </left>
      <right style="medium">
        <color theme="8" tint="0.59996337778862885"/>
      </right>
      <top style="medium">
        <color rgb="FF0070C0"/>
      </top>
      <bottom/>
      <diagonal/>
    </border>
    <border>
      <left style="medium">
        <color theme="8" tint="0.59996337778862885"/>
      </left>
      <right style="medium">
        <color theme="8" tint="0.59996337778862885"/>
      </right>
      <top style="medium">
        <color rgb="FF0070C0"/>
      </top>
      <bottom/>
      <diagonal/>
    </border>
    <border>
      <left style="medium">
        <color theme="8" tint="0.59996337778862885"/>
      </left>
      <right style="medium">
        <color rgb="FF0070C0"/>
      </right>
      <top style="medium">
        <color rgb="FF0070C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theme="8" tint="0.59996337778862885"/>
      </right>
      <top style="medium">
        <color rgb="FF0070C0"/>
      </top>
      <bottom style="medium">
        <color rgb="FF0070C0"/>
      </bottom>
      <diagonal/>
    </border>
    <border>
      <left style="medium">
        <color theme="8" tint="0.59996337778862885"/>
      </left>
      <right style="medium">
        <color theme="8" tint="0.59996337778862885"/>
      </right>
      <top style="medium">
        <color rgb="FF0070C0"/>
      </top>
      <bottom style="medium">
        <color rgb="FF0070C0"/>
      </bottom>
      <diagonal/>
    </border>
    <border>
      <left style="medium">
        <color theme="8" tint="0.59996337778862885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medium">
        <color rgb="FF0070C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16" fontId="2" fillId="0" borderId="0" xfId="0" applyNumberFormat="1" applyFont="1" applyAlignment="1" applyProtection="1">
      <alignment wrapText="1"/>
    </xf>
    <xf numFmtId="0" fontId="3" fillId="0" borderId="0" xfId="0" applyFont="1" applyAlignment="1" applyProtection="1">
      <alignment wrapText="1"/>
    </xf>
    <xf numFmtId="0" fontId="3" fillId="0" borderId="0" xfId="0" applyFont="1" applyProtection="1"/>
    <xf numFmtId="0" fontId="4" fillId="0" borderId="0" xfId="0" applyFont="1" applyAlignment="1" applyProtection="1">
      <alignment horizontal="right" readingOrder="2"/>
    </xf>
    <xf numFmtId="0" fontId="0" fillId="0" borderId="0" xfId="0" applyProtection="1"/>
    <xf numFmtId="0" fontId="5" fillId="0" borderId="0" xfId="0" applyFont="1" applyAlignment="1" applyProtection="1">
      <alignment wrapText="1"/>
    </xf>
    <xf numFmtId="0" fontId="6" fillId="0" borderId="0" xfId="0" applyFont="1" applyAlignment="1" applyProtection="1">
      <alignment wrapText="1"/>
    </xf>
    <xf numFmtId="0" fontId="7" fillId="0" borderId="0" xfId="0" applyFont="1" applyAlignment="1" applyProtection="1">
      <alignment wrapText="1"/>
    </xf>
    <xf numFmtId="0" fontId="8" fillId="0" borderId="0" xfId="0" applyFont="1" applyProtection="1"/>
    <xf numFmtId="0" fontId="6" fillId="0" borderId="0" xfId="0" applyFont="1" applyProtection="1"/>
    <xf numFmtId="14" fontId="8" fillId="0" borderId="0" xfId="0" applyNumberFormat="1" applyFont="1" applyAlignment="1" applyProtection="1">
      <alignment horizontal="left"/>
    </xf>
    <xf numFmtId="0" fontId="10" fillId="0" borderId="0" xfId="0" applyFont="1" applyProtection="1"/>
    <xf numFmtId="0" fontId="3" fillId="0" borderId="0" xfId="1" applyFont="1" applyProtection="1"/>
    <xf numFmtId="0" fontId="1" fillId="0" borderId="0" xfId="1" applyProtection="1"/>
    <xf numFmtId="164" fontId="8" fillId="0" borderId="0" xfId="0" applyNumberFormat="1" applyFont="1" applyAlignment="1" applyProtection="1">
      <alignment horizontal="left"/>
    </xf>
    <xf numFmtId="14" fontId="9" fillId="0" borderId="0" xfId="0" applyNumberFormat="1" applyFont="1" applyAlignment="1" applyProtection="1">
      <alignment horizontal="left"/>
    </xf>
    <xf numFmtId="0" fontId="11" fillId="0" borderId="0" xfId="0" applyFont="1" applyAlignment="1" applyProtection="1">
      <alignment horizontal="left"/>
    </xf>
    <xf numFmtId="0" fontId="2" fillId="0" borderId="0" xfId="0" applyFont="1" applyAlignment="1" applyProtection="1">
      <alignment wrapText="1"/>
    </xf>
    <xf numFmtId="0" fontId="17" fillId="0" borderId="5" xfId="0" applyFont="1" applyBorder="1" applyAlignment="1" applyProtection="1">
      <alignment horizontal="center" vertical="center" wrapText="1"/>
    </xf>
    <xf numFmtId="0" fontId="18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9" fillId="0" borderId="0" xfId="0" applyFont="1" applyAlignment="1" applyProtection="1">
      <alignment horizontal="right" vertical="center" readingOrder="2"/>
    </xf>
    <xf numFmtId="0" fontId="21" fillId="0" borderId="0" xfId="0" applyFont="1" applyProtection="1"/>
    <xf numFmtId="0" fontId="14" fillId="0" borderId="1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</xf>
    <xf numFmtId="49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49" fontId="0" fillId="0" borderId="0" xfId="0" applyNumberFormat="1" applyProtection="1"/>
    <xf numFmtId="0" fontId="24" fillId="0" borderId="9" xfId="0" applyFont="1" applyBorder="1" applyAlignment="1" applyProtection="1">
      <alignment wrapText="1"/>
    </xf>
    <xf numFmtId="0" fontId="24" fillId="0" borderId="9" xfId="0" applyFont="1" applyBorder="1" applyProtection="1"/>
    <xf numFmtId="0" fontId="0" fillId="0" borderId="0" xfId="0" applyAlignment="1" applyProtection="1">
      <alignment horizontal="right" readingOrder="2"/>
    </xf>
    <xf numFmtId="0" fontId="25" fillId="0" borderId="0" xfId="0" applyFont="1" applyProtection="1"/>
    <xf numFmtId="0" fontId="27" fillId="0" borderId="0" xfId="0" applyFont="1" applyProtection="1"/>
    <xf numFmtId="0" fontId="28" fillId="0" borderId="0" xfId="0" applyFont="1" applyAlignment="1" applyProtection="1">
      <alignment horizontal="right" vertical="center" readingOrder="2"/>
    </xf>
    <xf numFmtId="0" fontId="29" fillId="0" borderId="0" xfId="0" applyFont="1" applyAlignment="1" applyProtection="1">
      <alignment wrapText="1"/>
    </xf>
    <xf numFmtId="0" fontId="26" fillId="0" borderId="0" xfId="0" applyFont="1" applyAlignment="1" applyProtection="1">
      <alignment wrapText="1"/>
    </xf>
  </cellXfs>
  <cellStyles count="2">
    <cellStyle name="Normal" xfId="0" builtinId="0"/>
    <cellStyle name="Normal 2" xfId="1" xr:uid="{00000000-0005-0000-0000-000001000000}"/>
  </cellStyles>
  <dxfs count="107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1140138</xdr:colOff>
      <xdr:row>0</xdr:row>
      <xdr:rowOff>127718</xdr:rowOff>
    </xdr:from>
    <xdr:to>
      <xdr:col>11</xdr:col>
      <xdr:colOff>559112</xdr:colOff>
      <xdr:row>1</xdr:row>
      <xdr:rowOff>645668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6EA1A487-17B9-4CD3-ABC0-EB0FB796AE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5239826" y="127718"/>
          <a:ext cx="683355" cy="956269"/>
        </a:xfrm>
        <a:prstGeom prst="rect">
          <a:avLst/>
        </a:prstGeom>
      </xdr:spPr>
    </xdr:pic>
    <xdr:clientData/>
  </xdr:twoCellAnchor>
  <xdr:twoCellAnchor editAs="oneCell">
    <xdr:from>
      <xdr:col>1</xdr:col>
      <xdr:colOff>807924</xdr:colOff>
      <xdr:row>0</xdr:row>
      <xdr:rowOff>127566</xdr:rowOff>
    </xdr:from>
    <xdr:to>
      <xdr:col>2</xdr:col>
      <xdr:colOff>226899</xdr:colOff>
      <xdr:row>1</xdr:row>
      <xdr:rowOff>645516</xdr:rowOff>
    </xdr:to>
    <xdr:pic>
      <xdr:nvPicPr>
        <xdr:cNvPr id="7" name="תמונה 6">
          <a:extLst>
            <a:ext uri="{FF2B5EF4-FFF2-40B4-BE49-F238E27FC236}">
              <a16:creationId xmlns:a16="http://schemas.microsoft.com/office/drawing/2014/main" id="{AB2A89CC-4007-4017-882F-C41F73362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49638793" y="127566"/>
          <a:ext cx="686140" cy="960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88"/>
  <sheetViews>
    <sheetView rightToLeft="1" tabSelected="1" topLeftCell="A340" zoomScale="70" zoomScaleNormal="70" workbookViewId="0">
      <selection activeCell="J351" sqref="J351"/>
    </sheetView>
  </sheetViews>
  <sheetFormatPr defaultColWidth="8.69140625" defaultRowHeight="17.399999999999999" x14ac:dyDescent="0.3"/>
  <cols>
    <col min="1" max="1" width="12.23046875" style="5" customWidth="1"/>
    <col min="2" max="3" width="12.07421875" style="5" customWidth="1"/>
    <col min="4" max="4" width="10.84375" style="5" customWidth="1"/>
    <col min="5" max="6" width="12.07421875" style="5" customWidth="1"/>
    <col min="7" max="7" width="10.84375" style="5" customWidth="1"/>
    <col min="8" max="9" width="12.07421875" style="5" customWidth="1"/>
    <col min="10" max="10" width="10.84375" style="5" customWidth="1"/>
    <col min="11" max="12" width="12.07421875" style="5" customWidth="1"/>
    <col min="13" max="13" width="10.84375" style="5" customWidth="1"/>
    <col min="14" max="16384" width="8.69140625" style="5"/>
  </cols>
  <sheetData>
    <row r="1" spans="1:16" ht="34.200000000000003" thickBot="1" x14ac:dyDescent="0.35">
      <c r="C1" s="36" t="s">
        <v>853</v>
      </c>
      <c r="D1" s="29"/>
      <c r="E1" s="29"/>
      <c r="F1" s="29"/>
      <c r="G1" s="29"/>
      <c r="H1" s="29"/>
      <c r="I1" s="29"/>
      <c r="J1" s="29"/>
      <c r="K1" s="29"/>
    </row>
    <row r="2" spans="1:16" ht="231" customHeight="1" thickBot="1" x14ac:dyDescent="0.35">
      <c r="A2" s="26" t="s">
        <v>854</v>
      </c>
      <c r="B2" s="24" t="s">
        <v>855</v>
      </c>
      <c r="C2" s="25" t="s">
        <v>856</v>
      </c>
      <c r="D2" s="27" t="s">
        <v>857</v>
      </c>
      <c r="E2" s="24" t="s">
        <v>855</v>
      </c>
      <c r="F2" s="25" t="s">
        <v>856</v>
      </c>
      <c r="G2" s="27" t="s">
        <v>857</v>
      </c>
      <c r="H2" s="24" t="s">
        <v>855</v>
      </c>
      <c r="I2" s="25" t="s">
        <v>856</v>
      </c>
      <c r="J2" s="27" t="s">
        <v>857</v>
      </c>
      <c r="K2" s="24" t="s">
        <v>855</v>
      </c>
      <c r="L2" s="25" t="s">
        <v>856</v>
      </c>
      <c r="M2" s="27" t="s">
        <v>857</v>
      </c>
    </row>
    <row r="3" spans="1:16" ht="225.75" customHeight="1" thickBot="1" x14ac:dyDescent="0.35">
      <c r="A3" s="28" t="s">
        <v>639</v>
      </c>
      <c r="B3" s="19" t="str">
        <f>IF(_xlfn.IFNA(VLOOKUP($A$3,fff,2,FALSE)," ")=0," ",_xlfn.IFNA(VLOOKUP($A$3,fff,2,FALSE)," "))</f>
        <v>עופר סלע</v>
      </c>
      <c r="C3" s="20" t="str">
        <f>IF(_xlfn.IFNA(VLOOKUP($A$3,fff,3,FALSE)," ")=0," ",_xlfn.IFNA(VLOOKUP($A$3,fff,3,FALSE)," "))</f>
        <v>הבן של נעמה ושגיא (עליזה)</v>
      </c>
      <c r="D3" s="21">
        <f>IF(_xlfn.IFNA(VLOOKUP($A$3,fff,4,FALSE)," ")=0," ",_xlfn.IFNA(VLOOKUP($A$3,fff,4,FALSE)," "))</f>
        <v>2010</v>
      </c>
      <c r="E3" s="19" t="str">
        <f>IF(_xlfn.IFNA(VLOOKUP($A$3,fff,5,FALSE)," ")=0," ",_xlfn.IFNA(VLOOKUP($A$3,fff,5,FALSE)," "))</f>
        <v>גפן</v>
      </c>
      <c r="F3" s="20" t="str">
        <f>IF(_xlfn.IFNA(VLOOKUP($A$3,fff,6,FALSE)," ")=0," ",_xlfn.IFNA(VLOOKUP($A$3,fff,6,FALSE)," "))</f>
        <v>הבת של ניר וליהיא (פנינה)</v>
      </c>
      <c r="G3" s="21">
        <f>IF(_xlfn.IFNA(VLOOKUP($A$3,fff,7,FALSE)," ")=0," ",_xlfn.IFNA(VLOOKUP($A$3,fff,7,FALSE)," "))</f>
        <v>2017</v>
      </c>
      <c r="H3" s="19" t="str">
        <f>IF(_xlfn.IFNA(VLOOKUP($A$3,fff,8,FALSE)," ")=0," ",_xlfn.IFNA(VLOOKUP($A$3,fff,8,FALSE)," "))</f>
        <v>מאיה דניאל</v>
      </c>
      <c r="I3" s="20" t="str">
        <f>IF(_xlfn.IFNA(VLOOKUP($A$3,fff,9,FALSE)," ")=0," ",_xlfn.IFNA(VLOOKUP($A$3,fff,9,FALSE)," "))</f>
        <v>הבת של מיקה ושמוליק</v>
      </c>
      <c r="J3" s="21">
        <f>IF(_xlfn.IFNA(VLOOKUP($A$3,fff,10,FALSE)," ")=0," ",_xlfn.IFNA(VLOOKUP($A$3,fff,10,FALSE)," "))</f>
        <v>2003</v>
      </c>
      <c r="K3" s="19" t="str">
        <f>IF(_xlfn.IFNA(VLOOKUP($A$3,fff,11,FALSE)," ")=0," ",_xlfn.IFNA(VLOOKUP($A$3,fff,11,FALSE)," "))</f>
        <v>עומר מרים</v>
      </c>
      <c r="L3" s="20" t="str">
        <f>IF(_xlfn.IFNA(VLOOKUP($A$3,fff,12,FALSE)," ")=0," ",_xlfn.IFNA(VLOOKUP($A$3,fff,12,FALSE)," "))</f>
        <v>הבת של אריאל ושלומית</v>
      </c>
      <c r="M3" s="21">
        <f>IF(_xlfn.IFNA(VLOOKUP($A$3,fff,13,FALSE)," ")=0," ",_xlfn.IFNA(VLOOKUP($A$3,fff,13,FALSE)," "))</f>
        <v>2020</v>
      </c>
    </row>
    <row r="4" spans="1:16" ht="31.2" x14ac:dyDescent="0.3">
      <c r="A4" s="22" t="s">
        <v>869</v>
      </c>
    </row>
    <row r="5" spans="1:16" ht="30.6" x14ac:dyDescent="0.9">
      <c r="A5" s="4" t="s">
        <v>858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6" ht="22.8" x14ac:dyDescent="0.4"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31" t="s">
        <v>860</v>
      </c>
      <c r="O6" s="23"/>
      <c r="P6" s="32" t="s">
        <v>861</v>
      </c>
    </row>
    <row r="7" spans="1:16" ht="22.8" customHeight="1" x14ac:dyDescent="0.3">
      <c r="A7" s="30" t="s">
        <v>488</v>
      </c>
      <c r="P7" s="5">
        <f>IF(ISTEXT(K7),4,IF(ISTEXT(H7),3,IF(ISTEXT(E7),2,IF(ISTEXT(B7),1,0))))</f>
        <v>0</v>
      </c>
    </row>
    <row r="8" spans="1:16" ht="22.8" customHeight="1" x14ac:dyDescent="0.3">
      <c r="A8" s="30" t="s">
        <v>489</v>
      </c>
      <c r="B8" s="2" t="s">
        <v>0</v>
      </c>
      <c r="C8" s="2" t="s">
        <v>1</v>
      </c>
      <c r="D8" s="2">
        <v>1995</v>
      </c>
      <c r="E8" s="2" t="s">
        <v>2</v>
      </c>
      <c r="F8" s="2" t="s">
        <v>3</v>
      </c>
      <c r="G8" s="2">
        <v>1981</v>
      </c>
      <c r="H8" s="2"/>
      <c r="I8" s="2"/>
      <c r="J8" s="2"/>
      <c r="K8" s="2"/>
      <c r="L8" s="3"/>
      <c r="M8" s="3"/>
      <c r="P8" s="5">
        <f t="shared" ref="P8:P71" si="0">IF(ISTEXT(K8),4,IF(ISTEXT(H8),3,IF(ISTEXT(E8),2,IF(ISTEXT(B8),1,0))))</f>
        <v>2</v>
      </c>
    </row>
    <row r="9" spans="1:16" ht="22.8" customHeight="1" x14ac:dyDescent="0.3">
      <c r="A9" s="30" t="s">
        <v>490</v>
      </c>
      <c r="B9" s="2" t="s">
        <v>4</v>
      </c>
      <c r="C9" s="2" t="s">
        <v>5</v>
      </c>
      <c r="D9" s="2">
        <v>1972</v>
      </c>
      <c r="E9" s="2"/>
      <c r="F9" s="2"/>
      <c r="G9" s="2"/>
      <c r="H9" s="2"/>
      <c r="I9" s="2"/>
      <c r="J9" s="2"/>
      <c r="K9" s="2"/>
      <c r="L9" s="3"/>
      <c r="M9" s="3"/>
      <c r="P9" s="5">
        <f t="shared" si="0"/>
        <v>1</v>
      </c>
    </row>
    <row r="10" spans="1:16" ht="22.8" customHeight="1" x14ac:dyDescent="0.3">
      <c r="A10" s="30" t="s">
        <v>491</v>
      </c>
      <c r="B10" s="2" t="s">
        <v>6</v>
      </c>
      <c r="C10" s="2" t="s">
        <v>7</v>
      </c>
      <c r="D10" s="2">
        <v>2017</v>
      </c>
      <c r="E10" s="2"/>
      <c r="F10" s="2"/>
      <c r="G10" s="2"/>
      <c r="H10" s="2"/>
      <c r="I10" s="2"/>
      <c r="J10" s="2"/>
      <c r="K10" s="2"/>
      <c r="L10" s="3"/>
      <c r="M10" s="3"/>
      <c r="P10" s="5">
        <f t="shared" si="0"/>
        <v>1</v>
      </c>
    </row>
    <row r="11" spans="1:16" ht="22.8" customHeight="1" x14ac:dyDescent="0.4">
      <c r="A11" s="30" t="s">
        <v>492</v>
      </c>
      <c r="B11" s="2" t="s">
        <v>8</v>
      </c>
      <c r="C11" s="2" t="s">
        <v>9</v>
      </c>
      <c r="D11" s="2">
        <v>1976</v>
      </c>
      <c r="E11" s="2"/>
      <c r="F11" s="2"/>
      <c r="G11" s="2"/>
      <c r="H11" s="2"/>
      <c r="I11" s="2"/>
      <c r="J11" s="2"/>
      <c r="K11" s="2"/>
      <c r="L11" s="2"/>
      <c r="M11" s="2"/>
      <c r="N11" s="6"/>
      <c r="P11" s="5">
        <f t="shared" si="0"/>
        <v>1</v>
      </c>
    </row>
    <row r="12" spans="1:16" ht="22.8" customHeight="1" x14ac:dyDescent="0.4">
      <c r="A12" s="30" t="s">
        <v>493</v>
      </c>
      <c r="B12" s="2" t="s">
        <v>10</v>
      </c>
      <c r="C12" s="2" t="s">
        <v>11</v>
      </c>
      <c r="D12" s="2">
        <v>1972</v>
      </c>
      <c r="E12" s="2"/>
      <c r="F12" s="2"/>
      <c r="G12" s="2"/>
      <c r="H12" s="2"/>
      <c r="I12" s="2"/>
      <c r="J12" s="2"/>
      <c r="K12" s="2"/>
      <c r="L12" s="2"/>
      <c r="M12" s="2"/>
      <c r="N12" s="6"/>
      <c r="P12" s="5">
        <f t="shared" si="0"/>
        <v>1</v>
      </c>
    </row>
    <row r="13" spans="1:16" ht="22.8" customHeight="1" x14ac:dyDescent="0.3">
      <c r="A13" s="30" t="s">
        <v>494</v>
      </c>
      <c r="B13" s="2" t="s">
        <v>12</v>
      </c>
      <c r="C13" s="2" t="s">
        <v>13</v>
      </c>
      <c r="D13" s="2">
        <v>1984</v>
      </c>
      <c r="E13" s="2" t="s">
        <v>14</v>
      </c>
      <c r="F13" s="2" t="s">
        <v>15</v>
      </c>
      <c r="G13" s="2">
        <v>2004</v>
      </c>
      <c r="H13" s="2" t="s">
        <v>16</v>
      </c>
      <c r="I13" s="2" t="s">
        <v>17</v>
      </c>
      <c r="J13" s="2">
        <v>1995</v>
      </c>
      <c r="K13" s="2" t="s">
        <v>340</v>
      </c>
      <c r="L13" s="2" t="s">
        <v>874</v>
      </c>
      <c r="M13" s="2">
        <v>2000</v>
      </c>
      <c r="P13" s="5">
        <f t="shared" si="0"/>
        <v>4</v>
      </c>
    </row>
    <row r="14" spans="1:16" ht="22.8" customHeight="1" x14ac:dyDescent="0.3">
      <c r="A14" s="30" t="s">
        <v>495</v>
      </c>
      <c r="B14" s="2" t="s">
        <v>18</v>
      </c>
      <c r="C14" s="2" t="s">
        <v>19</v>
      </c>
      <c r="D14" s="2">
        <v>1982</v>
      </c>
      <c r="E14" s="2" t="s">
        <v>20</v>
      </c>
      <c r="F14" s="2" t="s">
        <v>21</v>
      </c>
      <c r="G14" s="2">
        <v>1938</v>
      </c>
      <c r="H14" s="2"/>
      <c r="I14" s="2"/>
      <c r="J14" s="2"/>
      <c r="K14" s="2"/>
      <c r="L14" s="2"/>
      <c r="M14" s="2"/>
      <c r="P14" s="5">
        <f t="shared" si="0"/>
        <v>2</v>
      </c>
    </row>
    <row r="15" spans="1:16" ht="22.8" customHeight="1" x14ac:dyDescent="0.3">
      <c r="A15" s="30" t="s">
        <v>496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P15" s="5">
        <f t="shared" si="0"/>
        <v>0</v>
      </c>
    </row>
    <row r="16" spans="1:16" ht="22.8" customHeight="1" x14ac:dyDescent="0.3">
      <c r="A16" s="30" t="s">
        <v>497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P16" s="5">
        <f t="shared" si="0"/>
        <v>0</v>
      </c>
    </row>
    <row r="17" spans="1:16" ht="22.8" customHeight="1" x14ac:dyDescent="0.3">
      <c r="A17" s="30" t="s">
        <v>498</v>
      </c>
      <c r="B17" s="2" t="s">
        <v>22</v>
      </c>
      <c r="C17" s="2" t="s">
        <v>23</v>
      </c>
      <c r="D17" s="2">
        <v>1967</v>
      </c>
      <c r="E17" s="2"/>
      <c r="F17" s="2"/>
      <c r="G17" s="2"/>
      <c r="H17" s="2"/>
      <c r="I17" s="2"/>
      <c r="J17" s="2"/>
      <c r="K17" s="2"/>
      <c r="L17" s="2"/>
      <c r="M17" s="2"/>
      <c r="P17" s="5">
        <f t="shared" si="0"/>
        <v>1</v>
      </c>
    </row>
    <row r="18" spans="1:16" ht="22.8" customHeight="1" x14ac:dyDescent="0.3">
      <c r="A18" s="30" t="s">
        <v>499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5">
        <f t="shared" si="0"/>
        <v>0</v>
      </c>
    </row>
    <row r="19" spans="1:16" ht="22.8" customHeight="1" x14ac:dyDescent="0.3">
      <c r="A19" s="30" t="s">
        <v>500</v>
      </c>
      <c r="B19" s="2" t="s">
        <v>24</v>
      </c>
      <c r="C19" s="2" t="s">
        <v>25</v>
      </c>
      <c r="D19" s="2">
        <v>1987</v>
      </c>
      <c r="E19" s="2" t="s">
        <v>26</v>
      </c>
      <c r="F19" s="2" t="s">
        <v>27</v>
      </c>
      <c r="G19" s="2">
        <v>2011</v>
      </c>
      <c r="H19" s="2"/>
      <c r="I19" s="2"/>
      <c r="J19" s="2"/>
      <c r="K19" s="2"/>
      <c r="L19" s="2"/>
      <c r="M19" s="2"/>
      <c r="P19" s="5">
        <f t="shared" si="0"/>
        <v>2</v>
      </c>
    </row>
    <row r="20" spans="1:16" ht="22.8" customHeight="1" x14ac:dyDescent="0.3">
      <c r="A20" s="30" t="s">
        <v>501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P20" s="5">
        <f t="shared" si="0"/>
        <v>0</v>
      </c>
    </row>
    <row r="21" spans="1:16" ht="22.8" customHeight="1" x14ac:dyDescent="0.3">
      <c r="A21" s="30" t="s">
        <v>502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P21" s="5">
        <f t="shared" si="0"/>
        <v>0</v>
      </c>
    </row>
    <row r="22" spans="1:16" ht="22.8" customHeight="1" x14ac:dyDescent="0.3">
      <c r="A22" s="30" t="s">
        <v>503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P22" s="5">
        <f t="shared" si="0"/>
        <v>0</v>
      </c>
    </row>
    <row r="23" spans="1:16" ht="22.8" customHeight="1" x14ac:dyDescent="0.3">
      <c r="A23" s="30" t="s">
        <v>504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P23" s="5">
        <f t="shared" si="0"/>
        <v>0</v>
      </c>
    </row>
    <row r="24" spans="1:16" ht="22.8" customHeight="1" x14ac:dyDescent="0.3">
      <c r="A24" s="30" t="s">
        <v>505</v>
      </c>
      <c r="B24" s="2" t="s">
        <v>28</v>
      </c>
      <c r="C24" s="2" t="s">
        <v>29</v>
      </c>
      <c r="D24" s="2">
        <v>1993</v>
      </c>
      <c r="E24" s="2"/>
      <c r="F24" s="2"/>
      <c r="G24" s="2"/>
      <c r="H24" s="2"/>
      <c r="I24" s="2"/>
      <c r="J24" s="2"/>
      <c r="K24" s="2"/>
      <c r="L24" s="2"/>
      <c r="M24" s="2"/>
      <c r="P24" s="5">
        <f t="shared" si="0"/>
        <v>1</v>
      </c>
    </row>
    <row r="25" spans="1:16" ht="22.8" customHeight="1" x14ac:dyDescent="0.3">
      <c r="A25" s="30" t="s">
        <v>506</v>
      </c>
      <c r="B25" s="2" t="s">
        <v>30</v>
      </c>
      <c r="C25" s="2" t="s">
        <v>31</v>
      </c>
      <c r="D25" s="2">
        <v>1983</v>
      </c>
      <c r="E25" s="2"/>
      <c r="F25" s="2"/>
      <c r="G25" s="2"/>
      <c r="H25" s="2"/>
      <c r="I25" s="2"/>
      <c r="J25" s="2"/>
      <c r="K25" s="2"/>
      <c r="L25" s="2"/>
      <c r="M25" s="2"/>
      <c r="P25" s="5">
        <f t="shared" si="0"/>
        <v>1</v>
      </c>
    </row>
    <row r="26" spans="1:16" ht="22.8" customHeight="1" x14ac:dyDescent="0.3">
      <c r="A26" s="30" t="s">
        <v>507</v>
      </c>
      <c r="B26" s="2" t="s">
        <v>32</v>
      </c>
      <c r="C26" s="2" t="s">
        <v>33</v>
      </c>
      <c r="D26" s="2">
        <v>1977</v>
      </c>
      <c r="E26" s="2" t="s">
        <v>34</v>
      </c>
      <c r="F26" s="2" t="s">
        <v>35</v>
      </c>
      <c r="G26" s="2">
        <v>2009</v>
      </c>
      <c r="H26" s="2"/>
      <c r="I26" s="2"/>
      <c r="J26" s="2"/>
      <c r="K26" s="2"/>
      <c r="L26" s="2"/>
      <c r="M26" s="2"/>
      <c r="P26" s="5">
        <f t="shared" si="0"/>
        <v>2</v>
      </c>
    </row>
    <row r="27" spans="1:16" ht="22.8" customHeight="1" x14ac:dyDescent="0.3">
      <c r="A27" s="30" t="s">
        <v>508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P27" s="5">
        <f t="shared" si="0"/>
        <v>0</v>
      </c>
    </row>
    <row r="28" spans="1:16" ht="22.8" customHeight="1" x14ac:dyDescent="0.3">
      <c r="A28" s="30" t="s">
        <v>509</v>
      </c>
      <c r="B28" s="2" t="s">
        <v>36</v>
      </c>
      <c r="C28" s="2" t="s">
        <v>37</v>
      </c>
      <c r="D28" s="2">
        <v>1972</v>
      </c>
      <c r="E28" s="2"/>
      <c r="F28" s="2"/>
      <c r="G28" s="2"/>
      <c r="H28" s="2"/>
      <c r="I28" s="2"/>
      <c r="J28" s="2"/>
      <c r="K28" s="2"/>
      <c r="L28" s="2"/>
      <c r="M28" s="2"/>
      <c r="P28" s="5">
        <f t="shared" si="0"/>
        <v>1</v>
      </c>
    </row>
    <row r="29" spans="1:16" ht="22.8" customHeight="1" x14ac:dyDescent="0.3">
      <c r="A29" s="30" t="s">
        <v>510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P29" s="5">
        <f t="shared" si="0"/>
        <v>0</v>
      </c>
    </row>
    <row r="30" spans="1:16" ht="22.8" customHeight="1" x14ac:dyDescent="0.3">
      <c r="A30" s="30" t="s">
        <v>511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P30" s="5">
        <f t="shared" si="0"/>
        <v>0</v>
      </c>
    </row>
    <row r="31" spans="1:16" ht="22.8" customHeight="1" x14ac:dyDescent="0.3">
      <c r="A31" s="30" t="s">
        <v>512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P31" s="5">
        <f t="shared" si="0"/>
        <v>0</v>
      </c>
    </row>
    <row r="32" spans="1:16" ht="22.8" customHeight="1" x14ac:dyDescent="0.3">
      <c r="A32" s="30" t="s">
        <v>513</v>
      </c>
      <c r="B32" s="2" t="s">
        <v>38</v>
      </c>
      <c r="C32" s="2" t="s">
        <v>39</v>
      </c>
      <c r="D32" s="2">
        <v>1997</v>
      </c>
      <c r="E32" s="2"/>
      <c r="F32" s="2"/>
      <c r="G32" s="2"/>
      <c r="H32" s="2"/>
      <c r="I32" s="2"/>
      <c r="J32" s="2"/>
      <c r="K32" s="2"/>
      <c r="L32" s="2"/>
      <c r="M32" s="2"/>
      <c r="P32" s="5">
        <f t="shared" si="0"/>
        <v>1</v>
      </c>
    </row>
    <row r="33" spans="1:16" ht="22.8" customHeight="1" x14ac:dyDescent="0.3">
      <c r="A33" s="30" t="s">
        <v>514</v>
      </c>
      <c r="B33" s="2" t="s">
        <v>40</v>
      </c>
      <c r="C33" s="2" t="s">
        <v>41</v>
      </c>
      <c r="D33" s="2">
        <v>2006</v>
      </c>
      <c r="E33" s="2"/>
      <c r="F33" s="2"/>
      <c r="G33" s="2"/>
      <c r="H33" s="2"/>
      <c r="I33" s="2"/>
      <c r="J33" s="2"/>
      <c r="K33" s="2"/>
      <c r="L33" s="2"/>
      <c r="M33" s="2"/>
      <c r="P33" s="5">
        <f t="shared" si="0"/>
        <v>1</v>
      </c>
    </row>
    <row r="34" spans="1:16" ht="22.8" customHeight="1" x14ac:dyDescent="0.3">
      <c r="A34" s="30" t="s">
        <v>515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P34" s="5">
        <f t="shared" si="0"/>
        <v>0</v>
      </c>
    </row>
    <row r="35" spans="1:16" ht="22.8" customHeight="1" x14ac:dyDescent="0.3">
      <c r="A35" s="30" t="s">
        <v>516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P35" s="5">
        <f t="shared" si="0"/>
        <v>0</v>
      </c>
    </row>
    <row r="36" spans="1:16" ht="22.8" customHeight="1" x14ac:dyDescent="0.3">
      <c r="A36" s="30" t="s">
        <v>517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P36" s="5">
        <f t="shared" si="0"/>
        <v>0</v>
      </c>
    </row>
    <row r="37" spans="1:16" ht="22.8" customHeight="1" x14ac:dyDescent="0.4">
      <c r="A37" s="30" t="s">
        <v>518</v>
      </c>
      <c r="B37" s="2" t="s">
        <v>42</v>
      </c>
      <c r="C37" s="2" t="s">
        <v>859</v>
      </c>
      <c r="D37" s="2">
        <v>2018</v>
      </c>
      <c r="E37" s="2"/>
      <c r="F37" s="2"/>
      <c r="G37" s="2"/>
      <c r="H37" s="2"/>
      <c r="I37" s="2"/>
      <c r="J37" s="2"/>
      <c r="K37" s="2"/>
      <c r="L37" s="2"/>
      <c r="M37" s="2"/>
      <c r="N37" s="6">
        <f>COUNTA(C7:C37,F7:F37,I7:I37,L7:L37)</f>
        <v>23</v>
      </c>
      <c r="P37" s="5">
        <f t="shared" si="0"/>
        <v>1</v>
      </c>
    </row>
    <row r="38" spans="1:16" ht="22.8" customHeight="1" x14ac:dyDescent="0.3">
      <c r="A38" s="30" t="s">
        <v>519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P38" s="5">
        <f t="shared" si="0"/>
        <v>0</v>
      </c>
    </row>
    <row r="39" spans="1:16" ht="22.8" customHeight="1" x14ac:dyDescent="0.3">
      <c r="A39" s="30" t="s">
        <v>520</v>
      </c>
      <c r="B39" s="7" t="s">
        <v>43</v>
      </c>
      <c r="C39" s="2" t="s">
        <v>44</v>
      </c>
      <c r="D39" s="7">
        <v>1973</v>
      </c>
      <c r="E39" s="2"/>
      <c r="F39" s="2"/>
      <c r="G39" s="2"/>
      <c r="H39" s="2"/>
      <c r="I39" s="2"/>
      <c r="J39" s="2"/>
      <c r="K39" s="2"/>
      <c r="L39" s="2"/>
      <c r="M39" s="2"/>
      <c r="P39" s="5">
        <f t="shared" si="0"/>
        <v>1</v>
      </c>
    </row>
    <row r="40" spans="1:16" ht="22.8" customHeight="1" x14ac:dyDescent="0.3">
      <c r="A40" s="30" t="s">
        <v>521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P40" s="5">
        <f t="shared" si="0"/>
        <v>0</v>
      </c>
    </row>
    <row r="41" spans="1:16" ht="22.8" customHeight="1" x14ac:dyDescent="0.3">
      <c r="A41" s="30" t="s">
        <v>522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P41" s="5">
        <f t="shared" si="0"/>
        <v>0</v>
      </c>
    </row>
    <row r="42" spans="1:16" ht="22.8" customHeight="1" x14ac:dyDescent="0.3">
      <c r="A42" s="30" t="s">
        <v>523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P42" s="5">
        <f t="shared" si="0"/>
        <v>0</v>
      </c>
    </row>
    <row r="43" spans="1:16" ht="22.8" customHeight="1" x14ac:dyDescent="0.3">
      <c r="A43" s="30" t="s">
        <v>524</v>
      </c>
      <c r="B43" s="8" t="s">
        <v>45</v>
      </c>
      <c r="C43" s="2" t="s">
        <v>46</v>
      </c>
      <c r="D43" s="8">
        <v>2010</v>
      </c>
      <c r="E43" s="8" t="s">
        <v>47</v>
      </c>
      <c r="F43" s="8" t="s">
        <v>48</v>
      </c>
      <c r="G43" s="2">
        <v>1980</v>
      </c>
      <c r="H43" s="2" t="s">
        <v>49</v>
      </c>
      <c r="I43" s="2" t="s">
        <v>50</v>
      </c>
      <c r="J43" s="3">
        <v>1961</v>
      </c>
      <c r="K43" s="3"/>
      <c r="L43" s="3"/>
      <c r="M43" s="2"/>
      <c r="P43" s="5">
        <f t="shared" si="0"/>
        <v>3</v>
      </c>
    </row>
    <row r="44" spans="1:16" ht="22.8" customHeight="1" x14ac:dyDescent="0.3">
      <c r="A44" s="30" t="s">
        <v>525</v>
      </c>
      <c r="B44" s="2" t="s">
        <v>51</v>
      </c>
      <c r="C44" s="2" t="s">
        <v>52</v>
      </c>
      <c r="D44" s="2">
        <v>1958</v>
      </c>
      <c r="E44" s="2"/>
      <c r="F44" s="2"/>
      <c r="G44" s="2"/>
      <c r="H44" s="2"/>
      <c r="I44" s="2"/>
      <c r="J44" s="2"/>
      <c r="K44" s="2"/>
      <c r="L44" s="2"/>
      <c r="M44" s="2"/>
      <c r="P44" s="5">
        <f t="shared" si="0"/>
        <v>1</v>
      </c>
    </row>
    <row r="45" spans="1:16" ht="22.8" customHeight="1" x14ac:dyDescent="0.3">
      <c r="A45" s="30" t="s">
        <v>526</v>
      </c>
      <c r="B45" s="2" t="s">
        <v>53</v>
      </c>
      <c r="C45" s="2" t="s">
        <v>54</v>
      </c>
      <c r="D45" s="2">
        <v>1968</v>
      </c>
      <c r="E45" s="2"/>
      <c r="F45" s="2"/>
      <c r="G45" s="2"/>
      <c r="H45" s="2"/>
      <c r="I45" s="2"/>
      <c r="J45" s="2"/>
      <c r="K45" s="2"/>
      <c r="L45" s="2"/>
      <c r="M45" s="2"/>
      <c r="P45" s="5">
        <f t="shared" si="0"/>
        <v>1</v>
      </c>
    </row>
    <row r="46" spans="1:16" ht="22.8" customHeight="1" x14ac:dyDescent="0.3">
      <c r="A46" s="30" t="s">
        <v>527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P46" s="5">
        <f t="shared" si="0"/>
        <v>0</v>
      </c>
    </row>
    <row r="47" spans="1:16" ht="22.8" customHeight="1" x14ac:dyDescent="0.3">
      <c r="A47" s="30" t="s">
        <v>528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P47" s="5">
        <f t="shared" si="0"/>
        <v>0</v>
      </c>
    </row>
    <row r="48" spans="1:16" ht="22.8" customHeight="1" x14ac:dyDescent="0.3">
      <c r="A48" s="30" t="s">
        <v>529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P48" s="5">
        <f t="shared" si="0"/>
        <v>0</v>
      </c>
    </row>
    <row r="49" spans="1:16" ht="22.8" customHeight="1" x14ac:dyDescent="0.3">
      <c r="A49" s="30" t="s">
        <v>530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P49" s="5">
        <f t="shared" si="0"/>
        <v>0</v>
      </c>
    </row>
    <row r="50" spans="1:16" ht="22.8" customHeight="1" x14ac:dyDescent="0.3">
      <c r="A50" s="30" t="s">
        <v>531</v>
      </c>
      <c r="B50" s="2" t="s">
        <v>55</v>
      </c>
      <c r="C50" s="2" t="s">
        <v>56</v>
      </c>
      <c r="D50" s="2">
        <v>1947</v>
      </c>
      <c r="E50" s="2" t="s">
        <v>57</v>
      </c>
      <c r="F50" s="2" t="s">
        <v>58</v>
      </c>
      <c r="G50" s="2">
        <v>1980</v>
      </c>
      <c r="H50" s="2"/>
      <c r="I50" s="2"/>
      <c r="J50" s="2"/>
      <c r="K50" s="2"/>
      <c r="L50" s="2"/>
      <c r="M50" s="2"/>
      <c r="P50" s="5">
        <f t="shared" si="0"/>
        <v>2</v>
      </c>
    </row>
    <row r="51" spans="1:16" ht="22.8" customHeight="1" x14ac:dyDescent="0.3">
      <c r="A51" s="30" t="s">
        <v>532</v>
      </c>
      <c r="B51" s="2" t="s">
        <v>59</v>
      </c>
      <c r="C51" s="2" t="s">
        <v>60</v>
      </c>
      <c r="D51" s="2">
        <v>1993</v>
      </c>
      <c r="E51" s="2"/>
      <c r="F51" s="2"/>
      <c r="G51" s="2"/>
      <c r="H51" s="2"/>
      <c r="I51" s="2"/>
      <c r="J51" s="2"/>
      <c r="K51" s="2"/>
      <c r="L51" s="2"/>
      <c r="M51" s="2"/>
      <c r="P51" s="5">
        <f t="shared" si="0"/>
        <v>1</v>
      </c>
    </row>
    <row r="52" spans="1:16" ht="22.8" customHeight="1" x14ac:dyDescent="0.3">
      <c r="A52" s="30" t="s">
        <v>533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P52" s="5">
        <f t="shared" si="0"/>
        <v>0</v>
      </c>
    </row>
    <row r="53" spans="1:16" ht="22.8" customHeight="1" x14ac:dyDescent="0.3">
      <c r="A53" s="30" t="s">
        <v>534</v>
      </c>
      <c r="B53" s="7" t="s">
        <v>61</v>
      </c>
      <c r="C53" s="2" t="s">
        <v>62</v>
      </c>
      <c r="D53" s="7">
        <v>2009</v>
      </c>
      <c r="E53" s="2"/>
      <c r="F53" s="2"/>
      <c r="G53" s="2"/>
      <c r="H53" s="2"/>
      <c r="I53" s="2"/>
      <c r="J53" s="2"/>
      <c r="K53" s="2"/>
      <c r="L53" s="2"/>
      <c r="M53" s="2"/>
      <c r="P53" s="5">
        <f t="shared" si="0"/>
        <v>1</v>
      </c>
    </row>
    <row r="54" spans="1:16" ht="22.8" customHeight="1" x14ac:dyDescent="0.3">
      <c r="A54" s="30" t="s">
        <v>535</v>
      </c>
      <c r="B54" s="7" t="s">
        <v>63</v>
      </c>
      <c r="C54" s="2" t="s">
        <v>64</v>
      </c>
      <c r="D54" s="7">
        <v>1963</v>
      </c>
      <c r="E54" s="2"/>
      <c r="F54" s="2"/>
      <c r="G54" s="2"/>
      <c r="H54" s="2"/>
      <c r="I54" s="2"/>
      <c r="J54" s="2"/>
      <c r="K54" s="2"/>
      <c r="L54" s="2"/>
      <c r="M54" s="2"/>
      <c r="P54" s="5">
        <f t="shared" si="0"/>
        <v>1</v>
      </c>
    </row>
    <row r="55" spans="1:16" ht="22.8" customHeight="1" x14ac:dyDescent="0.3">
      <c r="A55" s="30" t="s">
        <v>536</v>
      </c>
      <c r="B55" s="2" t="s">
        <v>65</v>
      </c>
      <c r="C55" s="2" t="s">
        <v>66</v>
      </c>
      <c r="D55" s="2">
        <v>1988</v>
      </c>
      <c r="E55" s="37" t="s">
        <v>882</v>
      </c>
      <c r="F55" s="37" t="s">
        <v>883</v>
      </c>
      <c r="G55" s="37">
        <v>1979</v>
      </c>
      <c r="H55" s="2"/>
      <c r="I55" s="2"/>
      <c r="J55" s="2"/>
      <c r="K55" s="2"/>
      <c r="L55" s="2"/>
      <c r="M55" s="2"/>
      <c r="P55" s="5">
        <f t="shared" si="0"/>
        <v>2</v>
      </c>
    </row>
    <row r="56" spans="1:16" ht="22.8" customHeight="1" x14ac:dyDescent="0.3">
      <c r="A56" s="30" t="s">
        <v>537</v>
      </c>
      <c r="B56" s="2" t="s">
        <v>67</v>
      </c>
      <c r="C56" s="2" t="s">
        <v>68</v>
      </c>
      <c r="D56" s="2">
        <v>2001</v>
      </c>
      <c r="E56" s="2" t="s">
        <v>69</v>
      </c>
      <c r="F56" s="2" t="s">
        <v>70</v>
      </c>
      <c r="G56" s="2">
        <v>1978</v>
      </c>
      <c r="H56" s="2" t="s">
        <v>870</v>
      </c>
      <c r="I56" s="2" t="s">
        <v>871</v>
      </c>
      <c r="J56" s="2">
        <v>1971</v>
      </c>
      <c r="K56" s="2"/>
      <c r="L56" s="2"/>
      <c r="M56" s="2"/>
      <c r="P56" s="5">
        <f t="shared" si="0"/>
        <v>3</v>
      </c>
    </row>
    <row r="57" spans="1:16" ht="22.8" customHeight="1" x14ac:dyDescent="0.3">
      <c r="A57" s="30" t="s">
        <v>538</v>
      </c>
      <c r="B57" s="2" t="s">
        <v>71</v>
      </c>
      <c r="C57" s="2" t="s">
        <v>72</v>
      </c>
      <c r="D57" s="2">
        <v>1987</v>
      </c>
      <c r="E57" s="2"/>
      <c r="F57" s="2"/>
      <c r="G57" s="2"/>
      <c r="H57" s="2"/>
      <c r="I57" s="2"/>
      <c r="J57" s="2"/>
      <c r="K57" s="2"/>
      <c r="L57" s="2"/>
      <c r="M57" s="2"/>
      <c r="P57" s="5">
        <f t="shared" si="0"/>
        <v>1</v>
      </c>
    </row>
    <row r="58" spans="1:16" ht="22.8" customHeight="1" x14ac:dyDescent="0.3">
      <c r="A58" s="30" t="s">
        <v>539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P58" s="5">
        <f t="shared" si="0"/>
        <v>0</v>
      </c>
    </row>
    <row r="59" spans="1:16" ht="22.8" customHeight="1" x14ac:dyDescent="0.3">
      <c r="A59" s="30" t="s">
        <v>540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P59" s="5">
        <f t="shared" si="0"/>
        <v>0</v>
      </c>
    </row>
    <row r="60" spans="1:16" ht="22.8" customHeight="1" x14ac:dyDescent="0.3">
      <c r="A60" s="30" t="s">
        <v>541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P60" s="5">
        <f t="shared" si="0"/>
        <v>0</v>
      </c>
    </row>
    <row r="61" spans="1:16" ht="22.8" customHeight="1" x14ac:dyDescent="0.3">
      <c r="A61" s="30" t="s">
        <v>542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P61" s="5">
        <f t="shared" si="0"/>
        <v>0</v>
      </c>
    </row>
    <row r="62" spans="1:16" ht="22.8" customHeight="1" x14ac:dyDescent="0.3">
      <c r="A62" s="30" t="s">
        <v>543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P62" s="5">
        <f t="shared" si="0"/>
        <v>0</v>
      </c>
    </row>
    <row r="63" spans="1:16" ht="22.8" customHeight="1" x14ac:dyDescent="0.3">
      <c r="A63" s="30" t="s">
        <v>544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P63" s="5">
        <f t="shared" si="0"/>
        <v>0</v>
      </c>
    </row>
    <row r="64" spans="1:16" ht="22.8" customHeight="1" x14ac:dyDescent="0.3">
      <c r="A64" s="30" t="s">
        <v>545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P64" s="5">
        <f t="shared" si="0"/>
        <v>0</v>
      </c>
    </row>
    <row r="65" spans="1:16" ht="22.8" customHeight="1" x14ac:dyDescent="0.3">
      <c r="A65" s="30" t="s">
        <v>546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P65" s="5">
        <f t="shared" si="0"/>
        <v>0</v>
      </c>
    </row>
    <row r="66" spans="1:16" ht="22.8" customHeight="1" x14ac:dyDescent="0.4">
      <c r="A66" s="30" t="s">
        <v>547</v>
      </c>
      <c r="B66" s="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6">
        <f>COUNTA(B38:B66,E38:E66,H38:H66,K38:K66)</f>
        <v>17</v>
      </c>
      <c r="P66" s="5">
        <f t="shared" si="0"/>
        <v>0</v>
      </c>
    </row>
    <row r="67" spans="1:16" ht="22.8" customHeight="1" x14ac:dyDescent="0.3">
      <c r="A67" s="30" t="s">
        <v>548</v>
      </c>
      <c r="B67" s="10" t="s">
        <v>73</v>
      </c>
      <c r="C67" s="2" t="s">
        <v>74</v>
      </c>
      <c r="D67" s="2">
        <v>1954</v>
      </c>
      <c r="E67" s="2" t="s">
        <v>75</v>
      </c>
      <c r="F67" s="2" t="s">
        <v>76</v>
      </c>
      <c r="G67" s="2">
        <v>2009</v>
      </c>
      <c r="H67" s="2" t="s">
        <v>77</v>
      </c>
      <c r="I67" s="2" t="s">
        <v>76</v>
      </c>
      <c r="J67" s="2">
        <v>2009</v>
      </c>
      <c r="K67" s="2"/>
      <c r="L67" s="2"/>
      <c r="M67" s="2"/>
      <c r="P67" s="5">
        <f t="shared" si="0"/>
        <v>3</v>
      </c>
    </row>
    <row r="68" spans="1:16" ht="22.8" customHeight="1" x14ac:dyDescent="0.3">
      <c r="A68" s="30" t="s">
        <v>549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P68" s="5">
        <f t="shared" si="0"/>
        <v>0</v>
      </c>
    </row>
    <row r="69" spans="1:16" ht="22.8" customHeight="1" x14ac:dyDescent="0.3">
      <c r="A69" s="30" t="s">
        <v>550</v>
      </c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P69" s="5">
        <f t="shared" si="0"/>
        <v>0</v>
      </c>
    </row>
    <row r="70" spans="1:16" ht="22.8" customHeight="1" x14ac:dyDescent="0.3">
      <c r="A70" s="30" t="s">
        <v>551</v>
      </c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P70" s="5">
        <f t="shared" si="0"/>
        <v>0</v>
      </c>
    </row>
    <row r="71" spans="1:16" ht="22.8" customHeight="1" x14ac:dyDescent="0.3">
      <c r="A71" s="30" t="s">
        <v>552</v>
      </c>
      <c r="B71" s="2" t="s">
        <v>78</v>
      </c>
      <c r="C71" s="2" t="s">
        <v>79</v>
      </c>
      <c r="D71" s="2">
        <v>2008</v>
      </c>
      <c r="E71" s="2"/>
      <c r="F71" s="2"/>
      <c r="G71" s="2"/>
      <c r="H71" s="2"/>
      <c r="I71" s="2"/>
      <c r="J71" s="2"/>
      <c r="K71" s="2"/>
      <c r="L71" s="2"/>
      <c r="M71" s="2"/>
      <c r="P71" s="5">
        <f t="shared" si="0"/>
        <v>1</v>
      </c>
    </row>
    <row r="72" spans="1:16" ht="22.8" customHeight="1" x14ac:dyDescent="0.3">
      <c r="A72" s="30" t="s">
        <v>553</v>
      </c>
      <c r="B72" s="2" t="s">
        <v>80</v>
      </c>
      <c r="C72" s="2" t="s">
        <v>81</v>
      </c>
      <c r="D72" s="2">
        <v>2008</v>
      </c>
      <c r="E72" s="2" t="s">
        <v>82</v>
      </c>
      <c r="F72" s="2" t="s">
        <v>83</v>
      </c>
      <c r="G72" s="2">
        <v>2000</v>
      </c>
      <c r="H72" s="2"/>
      <c r="I72" s="2"/>
      <c r="J72" s="2"/>
      <c r="K72" s="2"/>
      <c r="L72" s="2"/>
      <c r="M72" s="2"/>
      <c r="P72" s="5">
        <f t="shared" ref="P72:P135" si="1">IF(ISTEXT(K72),4,IF(ISTEXT(H72),3,IF(ISTEXT(E72),2,IF(ISTEXT(B72),1,0))))</f>
        <v>2</v>
      </c>
    </row>
    <row r="73" spans="1:16" ht="22.8" customHeight="1" x14ac:dyDescent="0.3">
      <c r="A73" s="30" t="s">
        <v>554</v>
      </c>
      <c r="B73" s="2" t="s">
        <v>84</v>
      </c>
      <c r="C73" s="2" t="s">
        <v>85</v>
      </c>
      <c r="D73" s="2">
        <v>1992</v>
      </c>
      <c r="E73" s="2"/>
      <c r="F73" s="2"/>
      <c r="G73" s="2"/>
      <c r="H73" s="2"/>
      <c r="I73" s="2"/>
      <c r="J73" s="2"/>
      <c r="K73" s="2"/>
      <c r="L73" s="2"/>
      <c r="M73" s="2"/>
      <c r="P73" s="5">
        <f t="shared" si="1"/>
        <v>1</v>
      </c>
    </row>
    <row r="74" spans="1:16" ht="22.8" customHeight="1" x14ac:dyDescent="0.3">
      <c r="A74" s="30" t="s">
        <v>555</v>
      </c>
      <c r="B74" s="2" t="s">
        <v>86</v>
      </c>
      <c r="C74" s="2" t="s">
        <v>70</v>
      </c>
      <c r="D74" s="2">
        <v>2004</v>
      </c>
      <c r="E74" s="37" t="s">
        <v>890</v>
      </c>
      <c r="F74" s="37" t="s">
        <v>891</v>
      </c>
      <c r="G74" s="37">
        <v>2018</v>
      </c>
      <c r="H74" s="2"/>
      <c r="I74" s="2"/>
      <c r="J74" s="2"/>
      <c r="K74" s="2"/>
      <c r="L74" s="2"/>
      <c r="M74" s="2"/>
      <c r="P74" s="5">
        <f t="shared" si="1"/>
        <v>2</v>
      </c>
    </row>
    <row r="75" spans="1:16" ht="22.8" customHeight="1" x14ac:dyDescent="0.3">
      <c r="A75" s="30" t="s">
        <v>556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P75" s="5">
        <f t="shared" si="1"/>
        <v>0</v>
      </c>
    </row>
    <row r="76" spans="1:16" ht="22.8" customHeight="1" x14ac:dyDescent="0.3">
      <c r="A76" s="30" t="s">
        <v>557</v>
      </c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P76" s="5">
        <f t="shared" si="1"/>
        <v>0</v>
      </c>
    </row>
    <row r="77" spans="1:16" ht="22.8" customHeight="1" x14ac:dyDescent="0.3">
      <c r="A77" s="30" t="s">
        <v>558</v>
      </c>
      <c r="B77" s="2" t="s">
        <v>87</v>
      </c>
      <c r="C77" s="2" t="s">
        <v>88</v>
      </c>
      <c r="D77" s="2">
        <v>2002</v>
      </c>
      <c r="E77" s="2" t="s">
        <v>89</v>
      </c>
      <c r="F77" s="2" t="s">
        <v>90</v>
      </c>
      <c r="G77" s="2">
        <v>1952</v>
      </c>
      <c r="H77" s="2"/>
      <c r="I77" s="2"/>
      <c r="J77" s="2"/>
      <c r="K77" s="2"/>
      <c r="L77" s="2"/>
      <c r="M77" s="2"/>
      <c r="P77" s="5">
        <f t="shared" si="1"/>
        <v>2</v>
      </c>
    </row>
    <row r="78" spans="1:16" ht="22.8" customHeight="1" x14ac:dyDescent="0.3">
      <c r="A78" s="30" t="s">
        <v>559</v>
      </c>
      <c r="B78" s="2" t="s">
        <v>91</v>
      </c>
      <c r="C78" s="2" t="s">
        <v>92</v>
      </c>
      <c r="D78" s="2">
        <v>1944</v>
      </c>
      <c r="E78" s="2" t="s">
        <v>93</v>
      </c>
      <c r="F78" s="2" t="s">
        <v>94</v>
      </c>
      <c r="G78" s="2">
        <v>1981</v>
      </c>
      <c r="H78" s="2"/>
      <c r="I78" s="2"/>
      <c r="J78" s="2"/>
      <c r="K78" s="2"/>
      <c r="L78" s="2"/>
      <c r="M78" s="2"/>
      <c r="P78" s="5">
        <f t="shared" si="1"/>
        <v>2</v>
      </c>
    </row>
    <row r="79" spans="1:16" ht="22.8" customHeight="1" x14ac:dyDescent="0.3">
      <c r="A79" s="30" t="s">
        <v>560</v>
      </c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P79" s="5">
        <f t="shared" si="1"/>
        <v>0</v>
      </c>
    </row>
    <row r="80" spans="1:16" ht="22.8" customHeight="1" x14ac:dyDescent="0.3">
      <c r="A80" s="30" t="s">
        <v>561</v>
      </c>
      <c r="B80" s="2" t="s">
        <v>95</v>
      </c>
      <c r="C80" s="2" t="s">
        <v>96</v>
      </c>
      <c r="D80" s="2">
        <v>1959</v>
      </c>
      <c r="E80" s="2" t="s">
        <v>97</v>
      </c>
      <c r="F80" s="2" t="s">
        <v>98</v>
      </c>
      <c r="G80" s="2">
        <v>2014</v>
      </c>
      <c r="H80" s="2"/>
      <c r="I80" s="2"/>
      <c r="J80" s="2"/>
      <c r="K80" s="2"/>
      <c r="L80" s="2"/>
      <c r="M80" s="2"/>
      <c r="P80" s="5">
        <f t="shared" si="1"/>
        <v>2</v>
      </c>
    </row>
    <row r="81" spans="1:16" ht="22.8" customHeight="1" x14ac:dyDescent="0.3">
      <c r="A81" s="30" t="s">
        <v>562</v>
      </c>
      <c r="B81" s="2" t="s">
        <v>99</v>
      </c>
      <c r="C81" s="2" t="s">
        <v>100</v>
      </c>
      <c r="D81" s="2">
        <v>2000</v>
      </c>
      <c r="E81" s="2"/>
      <c r="F81" s="2"/>
      <c r="G81" s="2"/>
      <c r="H81" s="2"/>
      <c r="I81" s="2"/>
      <c r="J81" s="2"/>
      <c r="K81" s="2"/>
      <c r="L81" s="2"/>
      <c r="M81" s="2"/>
      <c r="P81" s="5">
        <f t="shared" si="1"/>
        <v>1</v>
      </c>
    </row>
    <row r="82" spans="1:16" ht="22.8" customHeight="1" x14ac:dyDescent="0.3">
      <c r="A82" s="30" t="s">
        <v>563</v>
      </c>
      <c r="B82" s="2" t="s">
        <v>101</v>
      </c>
      <c r="C82" s="2" t="s">
        <v>102</v>
      </c>
      <c r="D82" s="2">
        <v>1961</v>
      </c>
      <c r="E82" s="2"/>
      <c r="F82" s="2"/>
      <c r="G82" s="2"/>
      <c r="H82" s="2"/>
      <c r="I82" s="2"/>
      <c r="J82" s="2"/>
      <c r="K82" s="2"/>
      <c r="L82" s="2"/>
      <c r="M82" s="2"/>
      <c r="P82" s="5">
        <f t="shared" si="1"/>
        <v>1</v>
      </c>
    </row>
    <row r="83" spans="1:16" ht="22.8" customHeight="1" x14ac:dyDescent="0.3">
      <c r="A83" s="30" t="s">
        <v>564</v>
      </c>
      <c r="B83" s="2" t="s">
        <v>103</v>
      </c>
      <c r="C83" s="2" t="s">
        <v>104</v>
      </c>
      <c r="D83" s="2">
        <v>1994</v>
      </c>
      <c r="E83" s="2"/>
      <c r="F83" s="2"/>
      <c r="G83" s="2"/>
      <c r="H83" s="2"/>
      <c r="I83" s="2"/>
      <c r="J83" s="2"/>
      <c r="K83" s="2"/>
      <c r="L83" s="2"/>
      <c r="M83" s="2"/>
      <c r="P83" s="5">
        <f t="shared" si="1"/>
        <v>1</v>
      </c>
    </row>
    <row r="84" spans="1:16" ht="22.8" customHeight="1" x14ac:dyDescent="0.3">
      <c r="A84" s="30" t="s">
        <v>565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P84" s="5">
        <f t="shared" si="1"/>
        <v>0</v>
      </c>
    </row>
    <row r="85" spans="1:16" ht="22.8" customHeight="1" x14ac:dyDescent="0.3">
      <c r="A85" s="30" t="s">
        <v>566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P85" s="5">
        <f t="shared" si="1"/>
        <v>0</v>
      </c>
    </row>
    <row r="86" spans="1:16" ht="22.8" customHeight="1" x14ac:dyDescent="0.3">
      <c r="A86" s="30" t="s">
        <v>567</v>
      </c>
      <c r="B86" s="2" t="s">
        <v>105</v>
      </c>
      <c r="C86" s="2" t="s">
        <v>76</v>
      </c>
      <c r="D86" s="2">
        <v>2005</v>
      </c>
      <c r="E86" s="2" t="s">
        <v>106</v>
      </c>
      <c r="F86" s="2" t="s">
        <v>107</v>
      </c>
      <c r="G86" s="2">
        <v>2005</v>
      </c>
      <c r="H86" s="2"/>
      <c r="I86" s="2"/>
      <c r="J86" s="2"/>
      <c r="K86" s="2"/>
      <c r="L86" s="2"/>
      <c r="M86" s="2"/>
      <c r="P86" s="5">
        <f t="shared" si="1"/>
        <v>2</v>
      </c>
    </row>
    <row r="87" spans="1:16" ht="22.8" customHeight="1" x14ac:dyDescent="0.3">
      <c r="A87" s="30" t="s">
        <v>568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P87" s="5">
        <f t="shared" si="1"/>
        <v>0</v>
      </c>
    </row>
    <row r="88" spans="1:16" ht="22.8" customHeight="1" x14ac:dyDescent="0.3">
      <c r="A88" s="30" t="s">
        <v>569</v>
      </c>
      <c r="B88" s="2" t="s">
        <v>108</v>
      </c>
      <c r="C88" s="2" t="s">
        <v>109</v>
      </c>
      <c r="D88" s="2">
        <v>1975</v>
      </c>
      <c r="E88" s="2" t="s">
        <v>110</v>
      </c>
      <c r="F88" s="2" t="s">
        <v>111</v>
      </c>
      <c r="G88" s="2">
        <v>1939</v>
      </c>
      <c r="H88" s="2"/>
      <c r="I88" s="2"/>
      <c r="J88" s="2"/>
      <c r="K88" s="2"/>
      <c r="L88" s="2"/>
      <c r="M88" s="2"/>
      <c r="P88" s="5">
        <f t="shared" si="1"/>
        <v>2</v>
      </c>
    </row>
    <row r="89" spans="1:16" ht="22.8" customHeight="1" x14ac:dyDescent="0.3">
      <c r="A89" s="30" t="s">
        <v>570</v>
      </c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P89" s="5">
        <f t="shared" si="1"/>
        <v>0</v>
      </c>
    </row>
    <row r="90" spans="1:16" ht="22.8" customHeight="1" x14ac:dyDescent="0.3">
      <c r="A90" s="30" t="s">
        <v>571</v>
      </c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P90" s="5">
        <f t="shared" si="1"/>
        <v>0</v>
      </c>
    </row>
    <row r="91" spans="1:16" ht="22.8" customHeight="1" x14ac:dyDescent="0.3">
      <c r="A91" s="30" t="s">
        <v>572</v>
      </c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P91" s="5">
        <f t="shared" si="1"/>
        <v>0</v>
      </c>
    </row>
    <row r="92" spans="1:16" ht="22.8" customHeight="1" x14ac:dyDescent="0.3">
      <c r="A92" s="30" t="s">
        <v>573</v>
      </c>
      <c r="B92" s="2" t="s">
        <v>112</v>
      </c>
      <c r="C92" s="2" t="s">
        <v>113</v>
      </c>
      <c r="D92" s="2">
        <v>1951</v>
      </c>
      <c r="E92" s="2"/>
      <c r="F92" s="2"/>
      <c r="G92" s="2"/>
      <c r="H92" s="2"/>
      <c r="I92" s="2"/>
      <c r="J92" s="2"/>
      <c r="K92" s="2"/>
      <c r="L92" s="2"/>
      <c r="M92" s="2"/>
      <c r="P92" s="5">
        <f t="shared" si="1"/>
        <v>1</v>
      </c>
    </row>
    <row r="93" spans="1:16" ht="22.8" customHeight="1" x14ac:dyDescent="0.3">
      <c r="A93" s="30" t="s">
        <v>574</v>
      </c>
      <c r="B93" s="2" t="s">
        <v>114</v>
      </c>
      <c r="C93" s="2" t="s">
        <v>115</v>
      </c>
      <c r="D93" s="2">
        <v>2001</v>
      </c>
      <c r="E93" s="2" t="s">
        <v>116</v>
      </c>
      <c r="F93" s="2" t="s">
        <v>117</v>
      </c>
      <c r="G93" s="2">
        <v>1964</v>
      </c>
      <c r="H93" s="2"/>
      <c r="I93" s="2"/>
      <c r="J93" s="2"/>
      <c r="K93" s="2"/>
      <c r="L93" s="2"/>
      <c r="M93" s="2"/>
      <c r="P93" s="5">
        <f t="shared" si="1"/>
        <v>2</v>
      </c>
    </row>
    <row r="94" spans="1:16" ht="22.8" customHeight="1" x14ac:dyDescent="0.3">
      <c r="A94" s="30" t="s">
        <v>575</v>
      </c>
      <c r="B94" s="2" t="s">
        <v>118</v>
      </c>
      <c r="C94" s="2" t="s">
        <v>119</v>
      </c>
      <c r="D94" s="2">
        <v>1977</v>
      </c>
      <c r="E94" s="2"/>
      <c r="F94" s="2"/>
      <c r="G94" s="2"/>
      <c r="H94" s="2"/>
      <c r="I94" s="2"/>
      <c r="J94" s="2"/>
      <c r="K94" s="2"/>
      <c r="L94" s="2"/>
      <c r="M94" s="2"/>
      <c r="P94" s="5">
        <f t="shared" si="1"/>
        <v>1</v>
      </c>
    </row>
    <row r="95" spans="1:16" ht="22.8" customHeight="1" x14ac:dyDescent="0.3">
      <c r="A95" s="30" t="s">
        <v>576</v>
      </c>
      <c r="B95" s="2" t="s">
        <v>120</v>
      </c>
      <c r="C95" s="2" t="s">
        <v>121</v>
      </c>
      <c r="D95" s="2">
        <v>1955</v>
      </c>
      <c r="E95" s="2"/>
      <c r="F95" s="2"/>
      <c r="G95" s="2"/>
      <c r="H95" s="2"/>
      <c r="I95" s="2"/>
      <c r="J95" s="2"/>
      <c r="K95" s="2"/>
      <c r="L95" s="2"/>
      <c r="M95" s="2"/>
      <c r="P95" s="5">
        <f t="shared" si="1"/>
        <v>1</v>
      </c>
    </row>
    <row r="96" spans="1:16" ht="22.8" customHeight="1" x14ac:dyDescent="0.3">
      <c r="A96" s="30" t="s">
        <v>577</v>
      </c>
      <c r="B96" s="2" t="s">
        <v>122</v>
      </c>
      <c r="C96" s="2" t="s">
        <v>123</v>
      </c>
      <c r="D96" s="2">
        <v>2007</v>
      </c>
      <c r="E96" s="2" t="s">
        <v>124</v>
      </c>
      <c r="F96" s="2" t="s">
        <v>125</v>
      </c>
      <c r="G96" s="2">
        <v>1983</v>
      </c>
      <c r="H96" s="2"/>
      <c r="I96" s="2"/>
      <c r="J96" s="2"/>
      <c r="K96" s="2"/>
      <c r="L96" s="2"/>
      <c r="M96" s="2"/>
      <c r="P96" s="5">
        <f t="shared" si="1"/>
        <v>2</v>
      </c>
    </row>
    <row r="97" spans="1:16" ht="22.8" customHeight="1" x14ac:dyDescent="0.4">
      <c r="A97" s="30" t="s">
        <v>578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3"/>
      <c r="M97" s="3"/>
      <c r="N97" s="6">
        <f>COUNTA(B67:B97,E67:E97,H67:H97,K67:K97)</f>
        <v>29</v>
      </c>
      <c r="P97" s="5">
        <f t="shared" si="1"/>
        <v>0</v>
      </c>
    </row>
    <row r="98" spans="1:16" ht="22.8" customHeight="1" x14ac:dyDescent="0.3">
      <c r="A98" s="30" t="s">
        <v>579</v>
      </c>
      <c r="B98" s="2" t="s">
        <v>126</v>
      </c>
      <c r="C98" s="2" t="s">
        <v>127</v>
      </c>
      <c r="D98" s="2">
        <v>2012</v>
      </c>
      <c r="E98" s="2" t="s">
        <v>128</v>
      </c>
      <c r="F98" s="2" t="s">
        <v>129</v>
      </c>
      <c r="G98" s="2">
        <v>1985</v>
      </c>
      <c r="H98" s="2"/>
      <c r="I98" s="2"/>
      <c r="J98" s="2"/>
      <c r="K98" s="2"/>
      <c r="L98" s="3"/>
      <c r="M98" s="3"/>
      <c r="P98" s="5">
        <f t="shared" si="1"/>
        <v>2</v>
      </c>
    </row>
    <row r="99" spans="1:16" ht="22.8" customHeight="1" x14ac:dyDescent="0.3">
      <c r="A99" s="30" t="s">
        <v>580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3"/>
      <c r="M99" s="3"/>
      <c r="P99" s="5">
        <f t="shared" si="1"/>
        <v>0</v>
      </c>
    </row>
    <row r="100" spans="1:16" ht="22.8" customHeight="1" x14ac:dyDescent="0.3">
      <c r="A100" s="30" t="s">
        <v>581</v>
      </c>
      <c r="B100" s="2" t="s">
        <v>130</v>
      </c>
      <c r="C100" s="2" t="s">
        <v>131</v>
      </c>
      <c r="D100" s="2">
        <v>1988</v>
      </c>
      <c r="E100" s="2"/>
      <c r="F100" s="2"/>
      <c r="G100" s="2"/>
      <c r="H100" s="2"/>
      <c r="I100" s="2"/>
      <c r="J100" s="2"/>
      <c r="K100" s="2"/>
      <c r="L100" s="3"/>
      <c r="M100" s="3"/>
      <c r="P100" s="5">
        <f t="shared" si="1"/>
        <v>1</v>
      </c>
    </row>
    <row r="101" spans="1:16" ht="22.8" customHeight="1" x14ac:dyDescent="0.3">
      <c r="A101" s="30" t="s">
        <v>582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3"/>
      <c r="M101" s="3"/>
      <c r="P101" s="5">
        <f t="shared" si="1"/>
        <v>0</v>
      </c>
    </row>
    <row r="102" spans="1:16" ht="22.8" customHeight="1" x14ac:dyDescent="0.3">
      <c r="A102" s="30" t="s">
        <v>583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3"/>
      <c r="M102" s="3"/>
      <c r="P102" s="5">
        <f t="shared" si="1"/>
        <v>0</v>
      </c>
    </row>
    <row r="103" spans="1:16" ht="22.8" customHeight="1" x14ac:dyDescent="0.3">
      <c r="A103" s="30" t="s">
        <v>584</v>
      </c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3"/>
      <c r="M103" s="3"/>
      <c r="P103" s="5">
        <f t="shared" si="1"/>
        <v>0</v>
      </c>
    </row>
    <row r="104" spans="1:16" ht="22.8" customHeight="1" x14ac:dyDescent="0.3">
      <c r="A104" s="30" t="s">
        <v>585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3"/>
      <c r="M104" s="3"/>
      <c r="P104" s="5">
        <f t="shared" si="1"/>
        <v>0</v>
      </c>
    </row>
    <row r="105" spans="1:16" ht="22.8" customHeight="1" x14ac:dyDescent="0.3">
      <c r="A105" s="30" t="s">
        <v>586</v>
      </c>
      <c r="B105" s="2" t="s">
        <v>132</v>
      </c>
      <c r="C105" s="2" t="s">
        <v>133</v>
      </c>
      <c r="D105" s="2">
        <v>1976</v>
      </c>
      <c r="E105" s="2"/>
      <c r="F105" s="2"/>
      <c r="G105" s="2"/>
      <c r="H105" s="2"/>
      <c r="I105" s="2"/>
      <c r="J105" s="2"/>
      <c r="K105" s="2"/>
      <c r="L105" s="3"/>
      <c r="M105" s="3"/>
      <c r="P105" s="5">
        <f t="shared" si="1"/>
        <v>1</v>
      </c>
    </row>
    <row r="106" spans="1:16" ht="22.8" customHeight="1" x14ac:dyDescent="0.3">
      <c r="A106" s="30" t="s">
        <v>587</v>
      </c>
      <c r="B106" s="2" t="s">
        <v>134</v>
      </c>
      <c r="C106" s="2" t="s">
        <v>135</v>
      </c>
      <c r="D106" s="2">
        <v>1984</v>
      </c>
      <c r="E106" s="2"/>
      <c r="F106" s="2"/>
      <c r="G106" s="2"/>
      <c r="H106" s="2"/>
      <c r="I106" s="2"/>
      <c r="J106" s="2"/>
      <c r="K106" s="2"/>
      <c r="L106" s="3"/>
      <c r="M106" s="3"/>
      <c r="P106" s="5">
        <f t="shared" si="1"/>
        <v>1</v>
      </c>
    </row>
    <row r="107" spans="1:16" ht="22.8" customHeight="1" x14ac:dyDescent="0.3">
      <c r="A107" s="30" t="s">
        <v>588</v>
      </c>
      <c r="B107" s="2" t="s">
        <v>136</v>
      </c>
      <c r="C107" s="2" t="s">
        <v>137</v>
      </c>
      <c r="D107" s="2">
        <v>1978</v>
      </c>
      <c r="E107" s="2" t="s">
        <v>138</v>
      </c>
      <c r="F107" s="2" t="s">
        <v>139</v>
      </c>
      <c r="G107" s="2">
        <v>1981</v>
      </c>
      <c r="H107" s="2"/>
      <c r="I107" s="2"/>
      <c r="J107" s="2"/>
      <c r="K107" s="2"/>
      <c r="L107" s="3"/>
      <c r="M107" s="3"/>
      <c r="P107" s="5">
        <f t="shared" si="1"/>
        <v>2</v>
      </c>
    </row>
    <row r="108" spans="1:16" ht="22.8" customHeight="1" x14ac:dyDescent="0.3">
      <c r="A108" s="30" t="s">
        <v>589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3"/>
      <c r="M108" s="3"/>
      <c r="P108" s="5">
        <f t="shared" si="1"/>
        <v>0</v>
      </c>
    </row>
    <row r="109" spans="1:16" ht="22.8" customHeight="1" x14ac:dyDescent="0.3">
      <c r="A109" s="30" t="s">
        <v>590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3"/>
      <c r="M109" s="3"/>
      <c r="P109" s="5">
        <f t="shared" si="1"/>
        <v>0</v>
      </c>
    </row>
    <row r="110" spans="1:16" ht="22.8" customHeight="1" x14ac:dyDescent="0.3">
      <c r="A110" s="30" t="s">
        <v>591</v>
      </c>
      <c r="B110" s="2" t="s">
        <v>140</v>
      </c>
      <c r="C110" s="2" t="s">
        <v>141</v>
      </c>
      <c r="D110" s="2">
        <v>1986</v>
      </c>
      <c r="E110" s="2"/>
      <c r="F110" s="2"/>
      <c r="G110" s="2"/>
      <c r="H110" s="2"/>
      <c r="I110" s="2"/>
      <c r="J110" s="2"/>
      <c r="K110" s="2"/>
      <c r="L110" s="3"/>
      <c r="M110" s="3"/>
      <c r="P110" s="5">
        <f t="shared" si="1"/>
        <v>1</v>
      </c>
    </row>
    <row r="111" spans="1:16" ht="22.8" customHeight="1" x14ac:dyDescent="0.3">
      <c r="A111" s="30" t="s">
        <v>592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3"/>
      <c r="M111" s="3"/>
      <c r="P111" s="5">
        <f t="shared" si="1"/>
        <v>0</v>
      </c>
    </row>
    <row r="112" spans="1:16" ht="22.8" customHeight="1" x14ac:dyDescent="0.3">
      <c r="A112" s="30" t="s">
        <v>593</v>
      </c>
      <c r="B112" s="2" t="s">
        <v>53</v>
      </c>
      <c r="C112" s="2" t="s">
        <v>142</v>
      </c>
      <c r="D112" s="2">
        <v>1969</v>
      </c>
      <c r="E112" s="2" t="s">
        <v>143</v>
      </c>
      <c r="F112" s="2" t="s">
        <v>144</v>
      </c>
      <c r="G112" s="2">
        <v>1990</v>
      </c>
      <c r="H112" s="2"/>
      <c r="I112" s="2"/>
      <c r="J112" s="2"/>
      <c r="K112" s="2"/>
      <c r="L112" s="3"/>
      <c r="M112" s="3"/>
      <c r="P112" s="5">
        <f t="shared" si="1"/>
        <v>2</v>
      </c>
    </row>
    <row r="113" spans="1:16" ht="22.8" customHeight="1" x14ac:dyDescent="0.3">
      <c r="A113" s="30" t="s">
        <v>594</v>
      </c>
      <c r="B113" s="2" t="s">
        <v>145</v>
      </c>
      <c r="C113" s="2" t="s">
        <v>146</v>
      </c>
      <c r="D113" s="2">
        <v>1970</v>
      </c>
      <c r="E113" s="2" t="s">
        <v>147</v>
      </c>
      <c r="F113" s="2" t="s">
        <v>148</v>
      </c>
      <c r="G113" s="2">
        <v>1971</v>
      </c>
      <c r="H113" s="2"/>
      <c r="I113" s="2"/>
      <c r="J113" s="2"/>
      <c r="K113" s="2"/>
      <c r="L113" s="3"/>
      <c r="M113" s="3"/>
      <c r="P113" s="5">
        <f t="shared" si="1"/>
        <v>2</v>
      </c>
    </row>
    <row r="114" spans="1:16" ht="22.8" customHeight="1" x14ac:dyDescent="0.3">
      <c r="A114" s="30" t="s">
        <v>595</v>
      </c>
      <c r="B114" s="2" t="s">
        <v>149</v>
      </c>
      <c r="C114" s="2" t="s">
        <v>150</v>
      </c>
      <c r="D114" s="2">
        <v>1967</v>
      </c>
      <c r="E114" s="2"/>
      <c r="F114" s="2"/>
      <c r="G114" s="2"/>
      <c r="H114" s="2"/>
      <c r="I114" s="2"/>
      <c r="J114" s="2"/>
      <c r="K114" s="2"/>
      <c r="L114" s="3"/>
      <c r="M114" s="3"/>
      <c r="P114" s="5">
        <f t="shared" si="1"/>
        <v>1</v>
      </c>
    </row>
    <row r="115" spans="1:16" ht="22.8" customHeight="1" x14ac:dyDescent="0.3">
      <c r="A115" s="30" t="s">
        <v>596</v>
      </c>
      <c r="B115" s="2" t="s">
        <v>151</v>
      </c>
      <c r="C115" s="2" t="s">
        <v>152</v>
      </c>
      <c r="D115" s="2">
        <v>2001</v>
      </c>
      <c r="E115" s="2" t="s">
        <v>153</v>
      </c>
      <c r="F115" s="2" t="s">
        <v>152</v>
      </c>
      <c r="G115" s="2">
        <v>2001</v>
      </c>
      <c r="H115" s="2"/>
      <c r="I115" s="2"/>
      <c r="J115" s="2"/>
      <c r="K115" s="2"/>
      <c r="L115" s="3"/>
      <c r="M115" s="3"/>
      <c r="P115" s="5">
        <f t="shared" si="1"/>
        <v>2</v>
      </c>
    </row>
    <row r="116" spans="1:16" ht="22.8" customHeight="1" x14ac:dyDescent="0.3">
      <c r="A116" s="30" t="s">
        <v>597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3"/>
      <c r="M116" s="3"/>
      <c r="P116" s="5">
        <f t="shared" si="1"/>
        <v>0</v>
      </c>
    </row>
    <row r="117" spans="1:16" ht="22.8" customHeight="1" x14ac:dyDescent="0.3">
      <c r="A117" s="30" t="s">
        <v>598</v>
      </c>
      <c r="B117" s="2" t="s">
        <v>154</v>
      </c>
      <c r="C117" s="2" t="s">
        <v>155</v>
      </c>
      <c r="D117" s="2">
        <v>1970</v>
      </c>
      <c r="E117" s="2"/>
      <c r="F117" s="2"/>
      <c r="G117" s="2"/>
      <c r="H117" s="2"/>
      <c r="I117" s="2"/>
      <c r="J117" s="2"/>
      <c r="K117" s="2"/>
      <c r="L117" s="3"/>
      <c r="M117" s="3"/>
      <c r="P117" s="5">
        <f t="shared" si="1"/>
        <v>1</v>
      </c>
    </row>
    <row r="118" spans="1:16" ht="22.8" customHeight="1" x14ac:dyDescent="0.3">
      <c r="A118" s="30" t="s">
        <v>599</v>
      </c>
      <c r="B118" s="2" t="s">
        <v>156</v>
      </c>
      <c r="C118" s="2" t="s">
        <v>157</v>
      </c>
      <c r="D118" s="2">
        <v>1974</v>
      </c>
      <c r="E118" s="2" t="s">
        <v>158</v>
      </c>
      <c r="F118" s="2" t="s">
        <v>159</v>
      </c>
      <c r="G118" s="2">
        <v>1982</v>
      </c>
      <c r="H118" s="2"/>
      <c r="I118" s="2"/>
      <c r="J118" s="2"/>
      <c r="K118" s="2"/>
      <c r="L118" s="3"/>
      <c r="M118" s="3"/>
      <c r="P118" s="5">
        <f t="shared" si="1"/>
        <v>2</v>
      </c>
    </row>
    <row r="119" spans="1:16" ht="22.8" customHeight="1" x14ac:dyDescent="0.3">
      <c r="A119" s="30" t="s">
        <v>600</v>
      </c>
      <c r="B119" s="2" t="s">
        <v>160</v>
      </c>
      <c r="C119" s="2" t="s">
        <v>161</v>
      </c>
      <c r="D119" s="2">
        <v>2005</v>
      </c>
      <c r="E119" s="2"/>
      <c r="F119" s="2"/>
      <c r="G119" s="2"/>
      <c r="H119" s="2"/>
      <c r="I119" s="2"/>
      <c r="J119" s="2"/>
      <c r="K119" s="2"/>
      <c r="L119" s="3"/>
      <c r="M119" s="3"/>
      <c r="P119" s="5">
        <f t="shared" si="1"/>
        <v>1</v>
      </c>
    </row>
    <row r="120" spans="1:16" ht="22.8" customHeight="1" x14ac:dyDescent="0.3">
      <c r="A120" s="30" t="s">
        <v>601</v>
      </c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3"/>
      <c r="M120" s="3"/>
      <c r="P120" s="5">
        <f t="shared" si="1"/>
        <v>0</v>
      </c>
    </row>
    <row r="121" spans="1:16" ht="22.8" customHeight="1" x14ac:dyDescent="0.3">
      <c r="A121" s="30" t="s">
        <v>602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3"/>
      <c r="M121" s="3"/>
      <c r="P121" s="5">
        <f t="shared" si="1"/>
        <v>0</v>
      </c>
    </row>
    <row r="122" spans="1:16" ht="22.8" customHeight="1" x14ac:dyDescent="0.3">
      <c r="A122" s="30" t="s">
        <v>603</v>
      </c>
      <c r="B122" s="2" t="s">
        <v>162</v>
      </c>
      <c r="C122" s="2" t="s">
        <v>163</v>
      </c>
      <c r="D122" s="2">
        <v>1942</v>
      </c>
      <c r="E122" s="2"/>
      <c r="F122" s="2"/>
      <c r="G122" s="2"/>
      <c r="H122" s="2"/>
      <c r="I122" s="2"/>
      <c r="J122" s="2"/>
      <c r="K122" s="2"/>
      <c r="L122" s="3"/>
      <c r="M122" s="3"/>
      <c r="P122" s="5">
        <f t="shared" si="1"/>
        <v>1</v>
      </c>
    </row>
    <row r="123" spans="1:16" ht="22.8" customHeight="1" x14ac:dyDescent="0.3">
      <c r="A123" s="30" t="s">
        <v>604</v>
      </c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3"/>
      <c r="M123" s="3"/>
      <c r="P123" s="5">
        <f t="shared" si="1"/>
        <v>0</v>
      </c>
    </row>
    <row r="124" spans="1:16" ht="22.8" customHeight="1" x14ac:dyDescent="0.3">
      <c r="A124" s="30" t="s">
        <v>605</v>
      </c>
      <c r="B124" s="2" t="s">
        <v>164</v>
      </c>
      <c r="C124" s="2" t="s">
        <v>165</v>
      </c>
      <c r="D124" s="2">
        <v>1979</v>
      </c>
      <c r="E124" s="2" t="s">
        <v>166</v>
      </c>
      <c r="F124" s="2" t="s">
        <v>167</v>
      </c>
      <c r="G124" s="2">
        <v>2005</v>
      </c>
      <c r="H124" s="2"/>
      <c r="I124" s="2"/>
      <c r="J124" s="2"/>
      <c r="K124" s="2"/>
      <c r="L124" s="10"/>
      <c r="M124" s="10"/>
      <c r="N124" s="9"/>
      <c r="P124" s="5">
        <f t="shared" si="1"/>
        <v>2</v>
      </c>
    </row>
    <row r="125" spans="1:16" ht="22.8" customHeight="1" x14ac:dyDescent="0.3">
      <c r="A125" s="30" t="s">
        <v>606</v>
      </c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3"/>
      <c r="M125" s="3"/>
      <c r="P125" s="5">
        <f t="shared" si="1"/>
        <v>0</v>
      </c>
    </row>
    <row r="126" spans="1:16" ht="22.8" customHeight="1" x14ac:dyDescent="0.3">
      <c r="A126" s="30" t="s">
        <v>607</v>
      </c>
      <c r="B126" s="2" t="s">
        <v>168</v>
      </c>
      <c r="C126" s="2" t="s">
        <v>169</v>
      </c>
      <c r="D126" s="2">
        <v>1938</v>
      </c>
      <c r="E126" s="2" t="s">
        <v>170</v>
      </c>
      <c r="F126" s="2" t="s">
        <v>171</v>
      </c>
      <c r="G126" s="2">
        <v>1974</v>
      </c>
      <c r="H126" s="2"/>
      <c r="I126" s="2"/>
      <c r="J126" s="2"/>
      <c r="K126" s="2"/>
      <c r="L126" s="3"/>
      <c r="M126" s="3"/>
      <c r="P126" s="5">
        <f t="shared" si="1"/>
        <v>2</v>
      </c>
    </row>
    <row r="127" spans="1:16" ht="22.8" customHeight="1" x14ac:dyDescent="0.4">
      <c r="A127" s="30" t="s">
        <v>608</v>
      </c>
      <c r="B127" s="2" t="s">
        <v>172</v>
      </c>
      <c r="C127" s="2" t="s">
        <v>173</v>
      </c>
      <c r="D127" s="2">
        <v>2009</v>
      </c>
      <c r="E127" s="2"/>
      <c r="F127" s="2"/>
      <c r="G127" s="2"/>
      <c r="H127" s="2"/>
      <c r="I127" s="2"/>
      <c r="J127" s="2"/>
      <c r="K127" s="2"/>
      <c r="L127" s="3"/>
      <c r="M127" s="3"/>
      <c r="N127" s="6">
        <f>COUNTA(B98:B127,E98:E127,H98:H127,K98:K127)</f>
        <v>25</v>
      </c>
      <c r="P127" s="5">
        <f t="shared" si="1"/>
        <v>1</v>
      </c>
    </row>
    <row r="128" spans="1:16" ht="22.8" customHeight="1" x14ac:dyDescent="0.3">
      <c r="A128" s="30" t="s">
        <v>609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3"/>
      <c r="M128" s="3"/>
      <c r="P128" s="5">
        <f t="shared" si="1"/>
        <v>0</v>
      </c>
    </row>
    <row r="129" spans="1:16" ht="22.8" customHeight="1" x14ac:dyDescent="0.3">
      <c r="A129" s="30" t="s">
        <v>610</v>
      </c>
      <c r="B129" s="2" t="s">
        <v>174</v>
      </c>
      <c r="C129" s="2" t="s">
        <v>175</v>
      </c>
      <c r="D129" s="2">
        <v>1953</v>
      </c>
      <c r="E129" s="2"/>
      <c r="F129" s="2"/>
      <c r="G129" s="2"/>
      <c r="H129" s="2"/>
      <c r="I129" s="2"/>
      <c r="J129" s="2"/>
      <c r="K129" s="2"/>
      <c r="L129" s="3"/>
      <c r="M129" s="3"/>
      <c r="P129" s="5">
        <f t="shared" si="1"/>
        <v>1</v>
      </c>
    </row>
    <row r="130" spans="1:16" ht="22.8" customHeight="1" x14ac:dyDescent="0.3">
      <c r="A130" s="30" t="s">
        <v>611</v>
      </c>
      <c r="B130" s="2" t="s">
        <v>176</v>
      </c>
      <c r="C130" s="2" t="s">
        <v>177</v>
      </c>
      <c r="D130" s="2">
        <v>1965</v>
      </c>
      <c r="E130" s="2"/>
      <c r="F130" s="2"/>
      <c r="G130" s="2"/>
      <c r="H130" s="2"/>
      <c r="I130" s="2"/>
      <c r="J130" s="2"/>
      <c r="K130" s="2"/>
      <c r="L130" s="3"/>
      <c r="M130" s="3"/>
      <c r="P130" s="5">
        <f t="shared" si="1"/>
        <v>1</v>
      </c>
    </row>
    <row r="131" spans="1:16" ht="22.8" customHeight="1" x14ac:dyDescent="0.3">
      <c r="A131" s="30" t="s">
        <v>612</v>
      </c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3"/>
      <c r="M131" s="3"/>
      <c r="P131" s="5">
        <f t="shared" si="1"/>
        <v>0</v>
      </c>
    </row>
    <row r="132" spans="1:16" ht="22.8" customHeight="1" x14ac:dyDescent="0.3">
      <c r="A132" s="30" t="s">
        <v>613</v>
      </c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3"/>
      <c r="M132" s="3"/>
      <c r="P132" s="5">
        <f t="shared" si="1"/>
        <v>0</v>
      </c>
    </row>
    <row r="133" spans="1:16" ht="22.8" customHeight="1" x14ac:dyDescent="0.3">
      <c r="A133" s="30" t="s">
        <v>614</v>
      </c>
      <c r="B133" s="2" t="s">
        <v>178</v>
      </c>
      <c r="C133" s="2" t="s">
        <v>179</v>
      </c>
      <c r="D133" s="2">
        <v>1960</v>
      </c>
      <c r="E133" s="2"/>
      <c r="F133" s="2"/>
      <c r="G133" s="2"/>
      <c r="H133" s="2"/>
      <c r="I133" s="2"/>
      <c r="J133" s="2"/>
      <c r="K133" s="2"/>
      <c r="L133" s="3"/>
      <c r="M133" s="3"/>
      <c r="P133" s="5">
        <f t="shared" si="1"/>
        <v>1</v>
      </c>
    </row>
    <row r="134" spans="1:16" ht="22.8" customHeight="1" x14ac:dyDescent="0.3">
      <c r="A134" s="30" t="s">
        <v>615</v>
      </c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3"/>
      <c r="M134" s="3"/>
      <c r="P134" s="5">
        <f t="shared" si="1"/>
        <v>0</v>
      </c>
    </row>
    <row r="135" spans="1:16" ht="22.8" customHeight="1" x14ac:dyDescent="0.3">
      <c r="A135" s="30" t="s">
        <v>616</v>
      </c>
      <c r="B135" s="2" t="s">
        <v>180</v>
      </c>
      <c r="C135" s="2" t="s">
        <v>181</v>
      </c>
      <c r="D135" s="2">
        <v>2007</v>
      </c>
      <c r="E135" s="2" t="s">
        <v>182</v>
      </c>
      <c r="F135" s="2" t="s">
        <v>183</v>
      </c>
      <c r="G135" s="2">
        <v>1944</v>
      </c>
      <c r="H135" s="2"/>
      <c r="I135" s="2"/>
      <c r="J135" s="2"/>
      <c r="K135" s="2"/>
      <c r="L135" s="3"/>
      <c r="M135" s="3"/>
      <c r="P135" s="5">
        <f t="shared" si="1"/>
        <v>2</v>
      </c>
    </row>
    <row r="136" spans="1:16" ht="22.8" customHeight="1" x14ac:dyDescent="0.3">
      <c r="A136" s="30" t="s">
        <v>617</v>
      </c>
      <c r="B136" s="2" t="s">
        <v>184</v>
      </c>
      <c r="C136" s="2" t="s">
        <v>185</v>
      </c>
      <c r="D136" s="2">
        <v>2007</v>
      </c>
      <c r="E136" s="2"/>
      <c r="F136" s="2"/>
      <c r="G136" s="2"/>
      <c r="H136" s="2"/>
      <c r="I136" s="2"/>
      <c r="J136" s="2"/>
      <c r="K136" s="2"/>
      <c r="L136" s="3"/>
      <c r="M136" s="3"/>
      <c r="P136" s="5">
        <f t="shared" ref="P136:P199" si="2">IF(ISTEXT(K136),4,IF(ISTEXT(H136),3,IF(ISTEXT(E136),2,IF(ISTEXT(B136),1,0))))</f>
        <v>1</v>
      </c>
    </row>
    <row r="137" spans="1:16" ht="22.8" customHeight="1" x14ac:dyDescent="0.3">
      <c r="A137" s="30" t="s">
        <v>618</v>
      </c>
      <c r="B137" s="2" t="s">
        <v>186</v>
      </c>
      <c r="C137" s="2" t="s">
        <v>187</v>
      </c>
      <c r="D137" s="2">
        <v>1971</v>
      </c>
      <c r="E137" s="2" t="s">
        <v>188</v>
      </c>
      <c r="F137" s="2" t="s">
        <v>189</v>
      </c>
      <c r="G137" s="2">
        <v>2010</v>
      </c>
      <c r="H137" s="2" t="s">
        <v>875</v>
      </c>
      <c r="I137" s="2" t="s">
        <v>874</v>
      </c>
      <c r="J137" s="2">
        <v>2007</v>
      </c>
      <c r="K137" s="2"/>
      <c r="L137" s="3"/>
      <c r="M137" s="3"/>
      <c r="P137" s="5">
        <f t="shared" si="2"/>
        <v>3</v>
      </c>
    </row>
    <row r="138" spans="1:16" ht="22.8" customHeight="1" x14ac:dyDescent="0.3">
      <c r="A138" s="30" t="s">
        <v>619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3"/>
      <c r="M138" s="3"/>
      <c r="P138" s="5">
        <f t="shared" si="2"/>
        <v>0</v>
      </c>
    </row>
    <row r="139" spans="1:16" ht="22.8" customHeight="1" x14ac:dyDescent="0.3">
      <c r="A139" s="30" t="s">
        <v>620</v>
      </c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3"/>
      <c r="M139" s="3"/>
      <c r="P139" s="5">
        <f t="shared" si="2"/>
        <v>0</v>
      </c>
    </row>
    <row r="140" spans="1:16" ht="22.8" customHeight="1" x14ac:dyDescent="0.3">
      <c r="A140" s="30" t="s">
        <v>621</v>
      </c>
      <c r="B140" s="2" t="s">
        <v>190</v>
      </c>
      <c r="C140" s="2" t="s">
        <v>191</v>
      </c>
      <c r="D140" s="2">
        <v>1985</v>
      </c>
      <c r="E140" s="2"/>
      <c r="F140" s="2"/>
      <c r="G140" s="2"/>
      <c r="H140" s="2"/>
      <c r="I140" s="2"/>
      <c r="J140" s="2"/>
      <c r="K140" s="2"/>
      <c r="L140" s="3"/>
      <c r="M140" s="3"/>
      <c r="P140" s="5">
        <f t="shared" si="2"/>
        <v>1</v>
      </c>
    </row>
    <row r="141" spans="1:16" ht="22.8" customHeight="1" x14ac:dyDescent="0.3">
      <c r="A141" s="30" t="s">
        <v>622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3"/>
      <c r="M141" s="3"/>
      <c r="P141" s="5">
        <f t="shared" si="2"/>
        <v>0</v>
      </c>
    </row>
    <row r="142" spans="1:16" ht="22.8" customHeight="1" x14ac:dyDescent="0.3">
      <c r="A142" s="30" t="s">
        <v>623</v>
      </c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3"/>
      <c r="M142" s="3"/>
      <c r="P142" s="5">
        <f t="shared" si="2"/>
        <v>0</v>
      </c>
    </row>
    <row r="143" spans="1:16" ht="22.8" customHeight="1" x14ac:dyDescent="0.3">
      <c r="A143" s="30" t="s">
        <v>624</v>
      </c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3"/>
      <c r="M143" s="3"/>
      <c r="P143" s="5">
        <f t="shared" si="2"/>
        <v>0</v>
      </c>
    </row>
    <row r="144" spans="1:16" ht="22.8" customHeight="1" x14ac:dyDescent="0.3">
      <c r="A144" s="30" t="s">
        <v>625</v>
      </c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3"/>
      <c r="M144" s="3"/>
      <c r="P144" s="5">
        <f t="shared" si="2"/>
        <v>0</v>
      </c>
    </row>
    <row r="145" spans="1:16" ht="22.8" customHeight="1" x14ac:dyDescent="0.3">
      <c r="A145" s="30" t="s">
        <v>626</v>
      </c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3"/>
      <c r="M145" s="3"/>
      <c r="P145" s="5">
        <f t="shared" si="2"/>
        <v>0</v>
      </c>
    </row>
    <row r="146" spans="1:16" ht="22.8" customHeight="1" x14ac:dyDescent="0.3">
      <c r="A146" s="30" t="s">
        <v>627</v>
      </c>
      <c r="B146" s="2" t="s">
        <v>192</v>
      </c>
      <c r="C146" s="2" t="s">
        <v>193</v>
      </c>
      <c r="D146" s="2">
        <v>1988</v>
      </c>
      <c r="E146" s="2"/>
      <c r="F146" s="2"/>
      <c r="G146" s="2"/>
      <c r="H146" s="2"/>
      <c r="I146" s="2"/>
      <c r="J146" s="2"/>
      <c r="K146" s="2"/>
      <c r="L146" s="3"/>
      <c r="M146" s="3"/>
      <c r="P146" s="5">
        <f t="shared" si="2"/>
        <v>1</v>
      </c>
    </row>
    <row r="147" spans="1:16" ht="22.8" customHeight="1" x14ac:dyDescent="0.3">
      <c r="A147" s="30" t="s">
        <v>628</v>
      </c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3"/>
      <c r="M147" s="3"/>
      <c r="P147" s="5">
        <f t="shared" si="2"/>
        <v>0</v>
      </c>
    </row>
    <row r="148" spans="1:16" ht="22.8" customHeight="1" x14ac:dyDescent="0.3">
      <c r="A148" s="30" t="s">
        <v>629</v>
      </c>
      <c r="B148" s="2" t="s">
        <v>194</v>
      </c>
      <c r="C148" s="2" t="s">
        <v>195</v>
      </c>
      <c r="D148" s="2">
        <v>1956</v>
      </c>
      <c r="E148" s="2"/>
      <c r="F148" s="2"/>
      <c r="G148" s="2"/>
      <c r="H148" s="2"/>
      <c r="I148" s="2"/>
      <c r="J148" s="2"/>
      <c r="K148" s="2"/>
      <c r="L148" s="3"/>
      <c r="M148" s="3"/>
      <c r="P148" s="5">
        <f t="shared" si="2"/>
        <v>1</v>
      </c>
    </row>
    <row r="149" spans="1:16" ht="22.8" customHeight="1" x14ac:dyDescent="0.3">
      <c r="A149" s="30" t="s">
        <v>630</v>
      </c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3"/>
      <c r="M149" s="3"/>
      <c r="P149" s="5">
        <f t="shared" si="2"/>
        <v>0</v>
      </c>
    </row>
    <row r="150" spans="1:16" ht="22.8" customHeight="1" x14ac:dyDescent="0.3">
      <c r="A150" s="30" t="s">
        <v>631</v>
      </c>
      <c r="B150" s="2" t="s">
        <v>196</v>
      </c>
      <c r="C150" s="2" t="s">
        <v>197</v>
      </c>
      <c r="D150" s="2">
        <v>2013</v>
      </c>
      <c r="E150" s="2"/>
      <c r="F150" s="2"/>
      <c r="G150" s="2"/>
      <c r="H150" s="2"/>
      <c r="I150" s="2"/>
      <c r="J150" s="2"/>
      <c r="K150" s="2"/>
      <c r="L150" s="3"/>
      <c r="M150" s="3"/>
      <c r="P150" s="5">
        <f t="shared" si="2"/>
        <v>1</v>
      </c>
    </row>
    <row r="151" spans="1:16" ht="22.8" customHeight="1" x14ac:dyDescent="0.3">
      <c r="A151" s="30" t="s">
        <v>632</v>
      </c>
      <c r="B151" s="2" t="s">
        <v>198</v>
      </c>
      <c r="C151" s="2" t="s">
        <v>199</v>
      </c>
      <c r="D151" s="2">
        <v>1966</v>
      </c>
      <c r="E151" s="2" t="s">
        <v>200</v>
      </c>
      <c r="F151" s="2" t="s">
        <v>201</v>
      </c>
      <c r="G151" s="2">
        <v>1995</v>
      </c>
      <c r="H151" s="2"/>
      <c r="I151" s="2"/>
      <c r="J151" s="2"/>
      <c r="K151" s="2"/>
      <c r="L151" s="3"/>
      <c r="M151" s="3"/>
      <c r="P151" s="5">
        <f t="shared" si="2"/>
        <v>2</v>
      </c>
    </row>
    <row r="152" spans="1:16" ht="22.8" customHeight="1" x14ac:dyDescent="0.3">
      <c r="A152" s="30" t="s">
        <v>633</v>
      </c>
      <c r="B152" s="2" t="s">
        <v>202</v>
      </c>
      <c r="C152" s="2" t="s">
        <v>203</v>
      </c>
      <c r="D152" s="2">
        <v>1954</v>
      </c>
      <c r="E152" s="2" t="s">
        <v>204</v>
      </c>
      <c r="F152" s="2" t="s">
        <v>205</v>
      </c>
      <c r="G152" s="2">
        <v>1980</v>
      </c>
      <c r="H152" s="2" t="s">
        <v>206</v>
      </c>
      <c r="I152" s="2" t="s">
        <v>207</v>
      </c>
      <c r="J152" s="2">
        <v>1997</v>
      </c>
      <c r="K152" s="2"/>
      <c r="L152" s="3"/>
      <c r="M152" s="3"/>
      <c r="P152" s="5">
        <f t="shared" si="2"/>
        <v>3</v>
      </c>
    </row>
    <row r="153" spans="1:16" ht="22.8" customHeight="1" x14ac:dyDescent="0.3">
      <c r="A153" s="30" t="s">
        <v>634</v>
      </c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3"/>
      <c r="M153" s="3"/>
      <c r="P153" s="5">
        <f t="shared" si="2"/>
        <v>0</v>
      </c>
    </row>
    <row r="154" spans="1:16" ht="22.8" customHeight="1" x14ac:dyDescent="0.3">
      <c r="A154" s="30" t="s">
        <v>635</v>
      </c>
      <c r="B154" s="2" t="s">
        <v>208</v>
      </c>
      <c r="C154" s="2" t="s">
        <v>209</v>
      </c>
      <c r="D154" s="2">
        <v>2010</v>
      </c>
      <c r="E154" s="2"/>
      <c r="F154" s="2"/>
      <c r="G154" s="2"/>
      <c r="H154" s="2"/>
      <c r="I154" s="2"/>
      <c r="J154" s="2"/>
      <c r="K154" s="2"/>
      <c r="L154" s="3"/>
      <c r="M154" s="3"/>
      <c r="P154" s="5">
        <f t="shared" si="2"/>
        <v>1</v>
      </c>
    </row>
    <row r="155" spans="1:16" ht="22.8" customHeight="1" x14ac:dyDescent="0.3">
      <c r="A155" s="30" t="s">
        <v>636</v>
      </c>
      <c r="B155" s="2" t="s">
        <v>210</v>
      </c>
      <c r="C155" s="2" t="s">
        <v>211</v>
      </c>
      <c r="D155" s="2">
        <v>1947</v>
      </c>
      <c r="E155" s="2"/>
      <c r="F155" s="2"/>
      <c r="G155" s="2"/>
      <c r="H155" s="2"/>
      <c r="I155" s="2"/>
      <c r="J155" s="2"/>
      <c r="K155" s="2"/>
      <c r="L155" s="3"/>
      <c r="M155" s="3"/>
      <c r="P155" s="5">
        <f t="shared" si="2"/>
        <v>1</v>
      </c>
    </row>
    <row r="156" spans="1:16" ht="22.8" customHeight="1" x14ac:dyDescent="0.3">
      <c r="A156" s="30" t="s">
        <v>637</v>
      </c>
      <c r="B156" s="2" t="s">
        <v>212</v>
      </c>
      <c r="C156" s="2" t="s">
        <v>7</v>
      </c>
      <c r="D156" s="2">
        <v>2013</v>
      </c>
      <c r="E156" s="2"/>
      <c r="F156" s="2"/>
      <c r="G156" s="2"/>
      <c r="H156" s="2"/>
      <c r="I156" s="2"/>
      <c r="J156" s="2"/>
      <c r="K156" s="2"/>
      <c r="L156" s="3"/>
      <c r="M156" s="3"/>
      <c r="P156" s="5">
        <f t="shared" si="2"/>
        <v>1</v>
      </c>
    </row>
    <row r="157" spans="1:16" ht="22.8" customHeight="1" x14ac:dyDescent="0.3">
      <c r="A157" s="30" t="s">
        <v>638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3"/>
      <c r="M157" s="3"/>
      <c r="P157" s="5">
        <f t="shared" si="2"/>
        <v>0</v>
      </c>
    </row>
    <row r="158" spans="1:16" ht="22.8" customHeight="1" x14ac:dyDescent="0.4">
      <c r="A158" s="30" t="s">
        <v>639</v>
      </c>
      <c r="B158" s="2" t="s">
        <v>213</v>
      </c>
      <c r="C158" s="2" t="s">
        <v>214</v>
      </c>
      <c r="D158" s="2">
        <v>2010</v>
      </c>
      <c r="E158" s="2" t="s">
        <v>215</v>
      </c>
      <c r="F158" s="2" t="s">
        <v>216</v>
      </c>
      <c r="G158" s="2">
        <v>2017</v>
      </c>
      <c r="H158" s="2" t="s">
        <v>217</v>
      </c>
      <c r="I158" s="2" t="s">
        <v>115</v>
      </c>
      <c r="J158" s="2">
        <v>2003</v>
      </c>
      <c r="K158" s="2" t="s">
        <v>892</v>
      </c>
      <c r="L158" s="3" t="s">
        <v>893</v>
      </c>
      <c r="M158" s="3">
        <v>2020</v>
      </c>
      <c r="N158" s="6">
        <f>COUNTA(B128:B158,E128:E158,H128:H158,K128:K158)</f>
        <v>25</v>
      </c>
      <c r="P158" s="5">
        <f t="shared" si="2"/>
        <v>4</v>
      </c>
    </row>
    <row r="159" spans="1:16" ht="22.8" customHeight="1" x14ac:dyDescent="0.3">
      <c r="A159" s="30" t="s">
        <v>640</v>
      </c>
      <c r="B159" s="2" t="s">
        <v>218</v>
      </c>
      <c r="C159" s="2" t="s">
        <v>219</v>
      </c>
      <c r="D159" s="2">
        <v>1947</v>
      </c>
      <c r="E159" s="2" t="s">
        <v>220</v>
      </c>
      <c r="F159" s="2" t="s">
        <v>221</v>
      </c>
      <c r="G159" s="2">
        <v>1952</v>
      </c>
      <c r="H159" s="2" t="s">
        <v>222</v>
      </c>
      <c r="I159" s="2" t="s">
        <v>223</v>
      </c>
      <c r="J159" s="2">
        <v>1964</v>
      </c>
      <c r="K159" s="2"/>
      <c r="L159" s="3"/>
      <c r="M159" s="3"/>
      <c r="P159" s="5">
        <f t="shared" si="2"/>
        <v>3</v>
      </c>
    </row>
    <row r="160" spans="1:16" ht="22.8" customHeight="1" x14ac:dyDescent="0.3">
      <c r="A160" s="30" t="s">
        <v>641</v>
      </c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3"/>
      <c r="M160" s="3"/>
      <c r="P160" s="5">
        <f t="shared" si="2"/>
        <v>0</v>
      </c>
    </row>
    <row r="161" spans="1:16" ht="22.8" customHeight="1" x14ac:dyDescent="0.3">
      <c r="A161" s="30" t="s">
        <v>642</v>
      </c>
      <c r="B161" s="2"/>
      <c r="C161" s="2"/>
      <c r="D161" s="2"/>
      <c r="E161" s="2"/>
      <c r="F161" s="2"/>
      <c r="G161" s="2"/>
      <c r="H161" s="2"/>
      <c r="I161" s="2"/>
      <c r="J161" s="2"/>
      <c r="K161" s="10"/>
      <c r="L161" s="3"/>
      <c r="M161" s="10"/>
      <c r="N161" s="9"/>
      <c r="P161" s="5">
        <f t="shared" si="2"/>
        <v>0</v>
      </c>
    </row>
    <row r="162" spans="1:16" ht="22.8" customHeight="1" x14ac:dyDescent="0.3">
      <c r="A162" s="30" t="s">
        <v>643</v>
      </c>
      <c r="B162" s="2"/>
      <c r="C162" s="2"/>
      <c r="D162" s="2"/>
      <c r="E162" s="2"/>
      <c r="F162" s="2"/>
      <c r="G162" s="2"/>
      <c r="H162" s="2"/>
      <c r="I162" s="2"/>
      <c r="J162" s="2"/>
      <c r="K162" s="10"/>
      <c r="L162" s="3"/>
      <c r="M162" s="10"/>
      <c r="N162" s="9"/>
      <c r="P162" s="5">
        <f t="shared" si="2"/>
        <v>0</v>
      </c>
    </row>
    <row r="163" spans="1:16" ht="22.8" customHeight="1" x14ac:dyDescent="0.3">
      <c r="A163" s="30" t="s">
        <v>644</v>
      </c>
      <c r="B163" s="2" t="s">
        <v>224</v>
      </c>
      <c r="C163" s="2" t="s">
        <v>225</v>
      </c>
      <c r="D163" s="2">
        <v>1977</v>
      </c>
      <c r="E163" s="2"/>
      <c r="F163" s="2"/>
      <c r="G163" s="2"/>
      <c r="H163" s="2"/>
      <c r="I163" s="2"/>
      <c r="J163" s="2"/>
      <c r="K163" s="3"/>
      <c r="L163" s="3"/>
      <c r="M163" s="3"/>
      <c r="P163" s="5">
        <f t="shared" si="2"/>
        <v>1</v>
      </c>
    </row>
    <row r="164" spans="1:16" ht="22.8" customHeight="1" x14ac:dyDescent="0.3">
      <c r="A164" s="30" t="s">
        <v>645</v>
      </c>
      <c r="B164" s="2"/>
      <c r="C164" s="2"/>
      <c r="D164" s="2"/>
      <c r="E164" s="2"/>
      <c r="F164" s="2"/>
      <c r="G164" s="2"/>
      <c r="H164" s="2"/>
      <c r="I164" s="2"/>
      <c r="J164" s="2"/>
      <c r="K164" s="3"/>
      <c r="L164" s="3"/>
      <c r="M164" s="3"/>
      <c r="P164" s="5">
        <f t="shared" si="2"/>
        <v>0</v>
      </c>
    </row>
    <row r="165" spans="1:16" ht="22.8" customHeight="1" x14ac:dyDescent="0.3">
      <c r="A165" s="30" t="s">
        <v>646</v>
      </c>
      <c r="B165" s="2"/>
      <c r="C165" s="2"/>
      <c r="D165" s="2"/>
      <c r="E165" s="2"/>
      <c r="F165" s="2"/>
      <c r="G165" s="2"/>
      <c r="H165" s="2"/>
      <c r="I165" s="2"/>
      <c r="J165" s="2"/>
      <c r="K165" s="3"/>
      <c r="L165" s="3"/>
      <c r="M165" s="3"/>
      <c r="P165" s="5">
        <f t="shared" si="2"/>
        <v>0</v>
      </c>
    </row>
    <row r="166" spans="1:16" ht="22.8" customHeight="1" x14ac:dyDescent="0.3">
      <c r="A166" s="30" t="s">
        <v>647</v>
      </c>
      <c r="B166" s="2" t="s">
        <v>226</v>
      </c>
      <c r="C166" s="2" t="s">
        <v>15</v>
      </c>
      <c r="D166" s="2">
        <v>2015</v>
      </c>
      <c r="E166" s="2"/>
      <c r="F166" s="2"/>
      <c r="G166" s="2"/>
      <c r="H166" s="2"/>
      <c r="I166" s="2"/>
      <c r="J166" s="2"/>
      <c r="K166" s="3"/>
      <c r="L166" s="3"/>
      <c r="M166" s="3"/>
      <c r="P166" s="5">
        <f t="shared" si="2"/>
        <v>1</v>
      </c>
    </row>
    <row r="167" spans="1:16" ht="22.8" customHeight="1" x14ac:dyDescent="0.3">
      <c r="A167" s="30" t="s">
        <v>648</v>
      </c>
      <c r="B167" s="2"/>
      <c r="C167" s="2"/>
      <c r="D167" s="2"/>
      <c r="E167" s="2"/>
      <c r="F167" s="2"/>
      <c r="G167" s="2"/>
      <c r="H167" s="2"/>
      <c r="I167" s="2"/>
      <c r="J167" s="2"/>
      <c r="K167" s="3"/>
      <c r="L167" s="3"/>
      <c r="M167" s="3"/>
      <c r="P167" s="5">
        <f t="shared" si="2"/>
        <v>0</v>
      </c>
    </row>
    <row r="168" spans="1:16" ht="22.8" customHeight="1" x14ac:dyDescent="0.3">
      <c r="A168" s="30" t="s">
        <v>649</v>
      </c>
      <c r="B168" s="2" t="s">
        <v>227</v>
      </c>
      <c r="C168" s="2" t="s">
        <v>228</v>
      </c>
      <c r="D168" s="2">
        <v>1983</v>
      </c>
      <c r="E168" s="2"/>
      <c r="F168" s="2"/>
      <c r="G168" s="2"/>
      <c r="H168" s="2"/>
      <c r="I168" s="2"/>
      <c r="J168" s="2"/>
      <c r="K168" s="3"/>
      <c r="L168" s="3"/>
      <c r="M168" s="3"/>
      <c r="P168" s="5">
        <f t="shared" si="2"/>
        <v>1</v>
      </c>
    </row>
    <row r="169" spans="1:16" ht="22.8" customHeight="1" x14ac:dyDescent="0.3">
      <c r="A169" s="30" t="s">
        <v>650</v>
      </c>
      <c r="B169" s="2"/>
      <c r="C169" s="2"/>
      <c r="D169" s="2"/>
      <c r="E169" s="2"/>
      <c r="F169" s="2"/>
      <c r="G169" s="2"/>
      <c r="H169" s="2"/>
      <c r="I169" s="2"/>
      <c r="J169" s="2"/>
      <c r="K169" s="3"/>
      <c r="L169" s="3"/>
      <c r="M169" s="3"/>
      <c r="P169" s="5">
        <f t="shared" si="2"/>
        <v>0</v>
      </c>
    </row>
    <row r="170" spans="1:16" ht="22.8" customHeight="1" x14ac:dyDescent="0.3">
      <c r="A170" s="30" t="s">
        <v>651</v>
      </c>
      <c r="B170" s="2"/>
      <c r="C170" s="2"/>
      <c r="D170" s="2"/>
      <c r="E170" s="2"/>
      <c r="F170" s="2"/>
      <c r="G170" s="2"/>
      <c r="H170" s="2"/>
      <c r="I170" s="2"/>
      <c r="J170" s="2"/>
      <c r="K170" s="3"/>
      <c r="L170" s="3"/>
      <c r="M170" s="3"/>
      <c r="P170" s="5">
        <f t="shared" si="2"/>
        <v>0</v>
      </c>
    </row>
    <row r="171" spans="1:16" ht="22.8" customHeight="1" x14ac:dyDescent="0.3">
      <c r="A171" s="30" t="s">
        <v>652</v>
      </c>
      <c r="B171" s="2"/>
      <c r="C171" s="2"/>
      <c r="D171" s="2"/>
      <c r="E171" s="2"/>
      <c r="F171" s="2"/>
      <c r="G171" s="2"/>
      <c r="H171" s="2"/>
      <c r="I171" s="2"/>
      <c r="J171" s="2"/>
      <c r="K171" s="3"/>
      <c r="L171" s="3"/>
      <c r="M171" s="3"/>
      <c r="P171" s="5">
        <f t="shared" si="2"/>
        <v>0</v>
      </c>
    </row>
    <row r="172" spans="1:16" ht="22.8" customHeight="1" x14ac:dyDescent="0.3">
      <c r="A172" s="30" t="s">
        <v>653</v>
      </c>
      <c r="B172" s="2"/>
      <c r="C172" s="2"/>
      <c r="D172" s="2"/>
      <c r="E172" s="2"/>
      <c r="F172" s="2"/>
      <c r="G172" s="2"/>
      <c r="H172" s="2"/>
      <c r="I172" s="2"/>
      <c r="J172" s="2"/>
      <c r="K172" s="3"/>
      <c r="L172" s="3"/>
      <c r="M172" s="3"/>
      <c r="P172" s="5">
        <f t="shared" si="2"/>
        <v>0</v>
      </c>
    </row>
    <row r="173" spans="1:16" ht="22.8" customHeight="1" x14ac:dyDescent="0.3">
      <c r="A173" s="30" t="s">
        <v>654</v>
      </c>
      <c r="B173" s="2"/>
      <c r="C173" s="2"/>
      <c r="D173" s="2"/>
      <c r="E173" s="2"/>
      <c r="F173" s="2"/>
      <c r="G173" s="2"/>
      <c r="H173" s="2"/>
      <c r="I173" s="2"/>
      <c r="J173" s="2"/>
      <c r="K173" s="3"/>
      <c r="L173" s="3"/>
      <c r="M173" s="3"/>
      <c r="P173" s="5">
        <f t="shared" si="2"/>
        <v>0</v>
      </c>
    </row>
    <row r="174" spans="1:16" ht="22.8" customHeight="1" x14ac:dyDescent="0.3">
      <c r="A174" s="30" t="s">
        <v>655</v>
      </c>
      <c r="B174" s="2" t="s">
        <v>229</v>
      </c>
      <c r="C174" s="2" t="s">
        <v>230</v>
      </c>
      <c r="D174" s="2">
        <v>1989</v>
      </c>
      <c r="E174" s="2"/>
      <c r="F174" s="2"/>
      <c r="G174" s="2"/>
      <c r="H174" s="2"/>
      <c r="I174" s="2"/>
      <c r="J174" s="2"/>
      <c r="K174" s="3"/>
      <c r="L174" s="3"/>
      <c r="M174" s="3"/>
      <c r="P174" s="5">
        <f t="shared" si="2"/>
        <v>1</v>
      </c>
    </row>
    <row r="175" spans="1:16" ht="22.8" customHeight="1" x14ac:dyDescent="0.3">
      <c r="A175" s="30" t="s">
        <v>656</v>
      </c>
      <c r="B175" s="2" t="s">
        <v>231</v>
      </c>
      <c r="C175" s="2" t="s">
        <v>81</v>
      </c>
      <c r="D175" s="2">
        <v>2014</v>
      </c>
      <c r="E175" s="2"/>
      <c r="F175" s="2"/>
      <c r="G175" s="2"/>
      <c r="H175" s="2"/>
      <c r="I175" s="2"/>
      <c r="J175" s="2"/>
      <c r="K175" s="3"/>
      <c r="L175" s="3"/>
      <c r="M175" s="3"/>
      <c r="P175" s="5">
        <f t="shared" si="2"/>
        <v>1</v>
      </c>
    </row>
    <row r="176" spans="1:16" ht="22.8" customHeight="1" x14ac:dyDescent="0.3">
      <c r="A176" s="30" t="s">
        <v>657</v>
      </c>
      <c r="B176" s="2"/>
      <c r="C176" s="2"/>
      <c r="D176" s="2"/>
      <c r="E176" s="2"/>
      <c r="F176" s="2"/>
      <c r="G176" s="2"/>
      <c r="H176" s="2"/>
      <c r="I176" s="2"/>
      <c r="J176" s="2"/>
      <c r="K176" s="3"/>
      <c r="L176" s="3"/>
      <c r="M176" s="3"/>
      <c r="P176" s="5">
        <f t="shared" si="2"/>
        <v>0</v>
      </c>
    </row>
    <row r="177" spans="1:16" ht="22.8" customHeight="1" x14ac:dyDescent="0.3">
      <c r="A177" s="30" t="s">
        <v>658</v>
      </c>
      <c r="B177" s="2" t="s">
        <v>300</v>
      </c>
      <c r="C177" s="2" t="s">
        <v>874</v>
      </c>
      <c r="D177" s="2">
        <v>2001</v>
      </c>
      <c r="E177" s="2"/>
      <c r="F177" s="2"/>
      <c r="G177" s="2"/>
      <c r="H177" s="2"/>
      <c r="I177" s="2"/>
      <c r="J177" s="2"/>
      <c r="K177" s="3"/>
      <c r="L177" s="3"/>
      <c r="M177" s="3"/>
      <c r="P177" s="5">
        <f t="shared" si="2"/>
        <v>1</v>
      </c>
    </row>
    <row r="178" spans="1:16" ht="22.8" customHeight="1" x14ac:dyDescent="0.3">
      <c r="A178" s="30" t="s">
        <v>659</v>
      </c>
      <c r="B178" s="2"/>
      <c r="C178" s="2"/>
      <c r="D178" s="2"/>
      <c r="E178" s="2"/>
      <c r="F178" s="2"/>
      <c r="G178" s="2"/>
      <c r="H178" s="2"/>
      <c r="I178" s="2"/>
      <c r="J178" s="2"/>
      <c r="K178" s="3"/>
      <c r="L178" s="3"/>
      <c r="M178" s="3"/>
      <c r="P178" s="5">
        <f t="shared" si="2"/>
        <v>0</v>
      </c>
    </row>
    <row r="179" spans="1:16" ht="22.8" customHeight="1" x14ac:dyDescent="0.3">
      <c r="A179" s="30" t="s">
        <v>660</v>
      </c>
      <c r="B179" s="2"/>
      <c r="C179" s="2"/>
      <c r="D179" s="2"/>
      <c r="E179" s="2"/>
      <c r="F179" s="2"/>
      <c r="G179" s="2"/>
      <c r="H179" s="2"/>
      <c r="I179" s="2"/>
      <c r="J179" s="2"/>
      <c r="K179" s="3"/>
      <c r="L179" s="3"/>
      <c r="M179" s="3"/>
      <c r="P179" s="5">
        <f t="shared" si="2"/>
        <v>0</v>
      </c>
    </row>
    <row r="180" spans="1:16" ht="22.8" customHeight="1" x14ac:dyDescent="0.3">
      <c r="A180" s="30" t="s">
        <v>661</v>
      </c>
      <c r="B180" s="2"/>
      <c r="C180" s="2"/>
      <c r="D180" s="2"/>
      <c r="E180" s="2"/>
      <c r="F180" s="2"/>
      <c r="G180" s="2"/>
      <c r="H180" s="2"/>
      <c r="I180" s="2"/>
      <c r="J180" s="2"/>
      <c r="K180" s="3"/>
      <c r="L180" s="3"/>
      <c r="M180" s="3"/>
      <c r="P180" s="5">
        <f t="shared" si="2"/>
        <v>0</v>
      </c>
    </row>
    <row r="181" spans="1:16" ht="22.8" customHeight="1" x14ac:dyDescent="0.3">
      <c r="A181" s="30" t="s">
        <v>662</v>
      </c>
      <c r="B181" s="2" t="s">
        <v>232</v>
      </c>
      <c r="C181" s="2" t="s">
        <v>195</v>
      </c>
      <c r="D181" s="2">
        <v>1962</v>
      </c>
      <c r="E181" s="2" t="s">
        <v>233</v>
      </c>
      <c r="F181" s="2" t="s">
        <v>234</v>
      </c>
      <c r="G181" s="2">
        <v>2012</v>
      </c>
      <c r="H181" s="2" t="s">
        <v>235</v>
      </c>
      <c r="I181" s="2" t="s">
        <v>23</v>
      </c>
      <c r="J181" s="2">
        <v>1977</v>
      </c>
      <c r="K181" s="2"/>
      <c r="L181" s="3"/>
      <c r="M181" s="3"/>
      <c r="N181" s="12"/>
      <c r="P181" s="5">
        <f t="shared" si="2"/>
        <v>3</v>
      </c>
    </row>
    <row r="182" spans="1:16" ht="22.8" customHeight="1" x14ac:dyDescent="0.3">
      <c r="A182" s="30" t="s">
        <v>663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3"/>
      <c r="M182" s="3"/>
      <c r="N182" s="12"/>
      <c r="P182" s="5">
        <f t="shared" si="2"/>
        <v>0</v>
      </c>
    </row>
    <row r="183" spans="1:16" ht="22.8" customHeight="1" x14ac:dyDescent="0.3">
      <c r="A183" s="30" t="s">
        <v>664</v>
      </c>
      <c r="B183" s="2" t="s">
        <v>236</v>
      </c>
      <c r="C183" s="2" t="s">
        <v>237</v>
      </c>
      <c r="D183" s="2">
        <v>2002</v>
      </c>
      <c r="E183" s="2" t="s">
        <v>238</v>
      </c>
      <c r="F183" s="2" t="s">
        <v>239</v>
      </c>
      <c r="G183" s="2">
        <v>2011</v>
      </c>
      <c r="H183" s="2"/>
      <c r="I183" s="2"/>
      <c r="J183" s="2"/>
      <c r="K183" s="2"/>
      <c r="L183" s="3"/>
      <c r="M183" s="3"/>
      <c r="N183" s="12"/>
      <c r="P183" s="5">
        <f t="shared" si="2"/>
        <v>2</v>
      </c>
    </row>
    <row r="184" spans="1:16" ht="22.8" customHeight="1" x14ac:dyDescent="0.3">
      <c r="A184" s="30" t="s">
        <v>665</v>
      </c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3"/>
      <c r="M184" s="3"/>
      <c r="N184" s="12"/>
      <c r="P184" s="5">
        <f t="shared" si="2"/>
        <v>0</v>
      </c>
    </row>
    <row r="185" spans="1:16" ht="22.8" customHeight="1" x14ac:dyDescent="0.3">
      <c r="A185" s="30" t="s">
        <v>666</v>
      </c>
      <c r="B185" s="2" t="s">
        <v>240</v>
      </c>
      <c r="C185" s="2" t="s">
        <v>171</v>
      </c>
      <c r="D185" s="2">
        <v>1976</v>
      </c>
      <c r="E185" s="2"/>
      <c r="F185" s="2"/>
      <c r="G185" s="2"/>
      <c r="H185" s="2"/>
      <c r="I185" s="2"/>
      <c r="J185" s="2"/>
      <c r="K185" s="2"/>
      <c r="L185" s="3"/>
      <c r="M185" s="3"/>
      <c r="N185" s="12"/>
      <c r="P185" s="5">
        <f t="shared" si="2"/>
        <v>1</v>
      </c>
    </row>
    <row r="186" spans="1:16" ht="22.8" customHeight="1" x14ac:dyDescent="0.3">
      <c r="A186" s="30" t="s">
        <v>667</v>
      </c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3"/>
      <c r="M186" s="3"/>
      <c r="N186" s="12"/>
      <c r="P186" s="5">
        <f t="shared" si="2"/>
        <v>0</v>
      </c>
    </row>
    <row r="187" spans="1:16" ht="22.8" customHeight="1" x14ac:dyDescent="0.3">
      <c r="A187" s="30" t="s">
        <v>668</v>
      </c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3"/>
      <c r="M187" s="3"/>
      <c r="N187" s="12"/>
      <c r="P187" s="5">
        <f t="shared" si="2"/>
        <v>0</v>
      </c>
    </row>
    <row r="188" spans="1:16" ht="22.8" customHeight="1" x14ac:dyDescent="0.4">
      <c r="A188" s="30" t="s">
        <v>669</v>
      </c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3"/>
      <c r="M188" s="3"/>
      <c r="N188" s="6">
        <f>COUNTA(B159:B188,E159:E188,H159:H188,K159:K188)</f>
        <v>15</v>
      </c>
      <c r="P188" s="5">
        <f t="shared" si="2"/>
        <v>0</v>
      </c>
    </row>
    <row r="189" spans="1:16" ht="22.8" customHeight="1" x14ac:dyDescent="0.3">
      <c r="A189" s="30" t="s">
        <v>670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12"/>
      <c r="P189" s="5">
        <f t="shared" si="2"/>
        <v>0</v>
      </c>
    </row>
    <row r="190" spans="1:16" ht="22.8" customHeight="1" x14ac:dyDescent="0.3">
      <c r="A190" s="30" t="s">
        <v>671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12"/>
      <c r="P190" s="5">
        <f t="shared" si="2"/>
        <v>0</v>
      </c>
    </row>
    <row r="191" spans="1:16" ht="22.8" customHeight="1" x14ac:dyDescent="0.3">
      <c r="A191" s="30" t="s">
        <v>672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12"/>
      <c r="P191" s="5">
        <f t="shared" si="2"/>
        <v>0</v>
      </c>
    </row>
    <row r="192" spans="1:16" ht="22.8" customHeight="1" x14ac:dyDescent="0.3">
      <c r="A192" s="30" t="s">
        <v>673</v>
      </c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12"/>
      <c r="P192" s="5">
        <f t="shared" si="2"/>
        <v>0</v>
      </c>
    </row>
    <row r="193" spans="1:16" ht="22.8" customHeight="1" x14ac:dyDescent="0.3">
      <c r="A193" s="30" t="s">
        <v>674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12"/>
      <c r="P193" s="5">
        <f t="shared" si="2"/>
        <v>0</v>
      </c>
    </row>
    <row r="194" spans="1:16" ht="22.8" customHeight="1" x14ac:dyDescent="0.3">
      <c r="A194" s="30" t="s">
        <v>675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12"/>
      <c r="P194" s="5">
        <f t="shared" si="2"/>
        <v>0</v>
      </c>
    </row>
    <row r="195" spans="1:16" ht="22.8" customHeight="1" x14ac:dyDescent="0.3">
      <c r="A195" s="30" t="s">
        <v>676</v>
      </c>
      <c r="B195" s="2" t="s">
        <v>241</v>
      </c>
      <c r="C195" s="2" t="s">
        <v>242</v>
      </c>
      <c r="D195" s="2">
        <v>2015</v>
      </c>
      <c r="E195" s="2"/>
      <c r="F195" s="2"/>
      <c r="G195" s="2"/>
      <c r="H195" s="2"/>
      <c r="I195" s="2"/>
      <c r="J195" s="2"/>
      <c r="K195" s="2"/>
      <c r="L195" s="2"/>
      <c r="M195" s="2"/>
      <c r="N195" s="12"/>
      <c r="P195" s="5">
        <f t="shared" si="2"/>
        <v>1</v>
      </c>
    </row>
    <row r="196" spans="1:16" ht="22.8" customHeight="1" x14ac:dyDescent="0.3">
      <c r="A196" s="30" t="s">
        <v>677</v>
      </c>
      <c r="B196" s="2" t="s">
        <v>243</v>
      </c>
      <c r="C196" s="2" t="s">
        <v>244</v>
      </c>
      <c r="D196" s="2">
        <v>1973</v>
      </c>
      <c r="E196" s="2" t="s">
        <v>245</v>
      </c>
      <c r="F196" s="2" t="s">
        <v>246</v>
      </c>
      <c r="G196" s="2">
        <v>1968</v>
      </c>
      <c r="H196" s="2"/>
      <c r="I196" s="2"/>
      <c r="J196" s="2"/>
      <c r="K196" s="2"/>
      <c r="L196" s="2"/>
      <c r="M196" s="2"/>
      <c r="N196" s="12"/>
      <c r="P196" s="5">
        <f t="shared" si="2"/>
        <v>2</v>
      </c>
    </row>
    <row r="197" spans="1:16" ht="22.8" customHeight="1" x14ac:dyDescent="0.3">
      <c r="A197" s="30" t="s">
        <v>678</v>
      </c>
      <c r="B197" s="2" t="s">
        <v>247</v>
      </c>
      <c r="C197" s="2" t="s">
        <v>248</v>
      </c>
      <c r="D197" s="2">
        <v>1998</v>
      </c>
      <c r="E197" s="2" t="s">
        <v>249</v>
      </c>
      <c r="F197" s="2" t="s">
        <v>250</v>
      </c>
      <c r="G197" s="2">
        <v>2002</v>
      </c>
      <c r="H197" s="2"/>
      <c r="I197" s="2"/>
      <c r="J197" s="2"/>
      <c r="K197" s="2"/>
      <c r="L197" s="2"/>
      <c r="M197" s="2"/>
      <c r="P197" s="5">
        <f t="shared" si="2"/>
        <v>2</v>
      </c>
    </row>
    <row r="198" spans="1:16" ht="22.8" customHeight="1" x14ac:dyDescent="0.3">
      <c r="A198" s="30" t="s">
        <v>679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P198" s="5">
        <f t="shared" si="2"/>
        <v>0</v>
      </c>
    </row>
    <row r="199" spans="1:16" ht="22.8" customHeight="1" x14ac:dyDescent="0.3">
      <c r="A199" s="30" t="s">
        <v>680</v>
      </c>
      <c r="B199" s="2" t="s">
        <v>251</v>
      </c>
      <c r="C199" s="2" t="s">
        <v>252</v>
      </c>
      <c r="D199" s="2">
        <v>1962</v>
      </c>
      <c r="E199" s="2"/>
      <c r="F199" s="2"/>
      <c r="G199" s="2"/>
      <c r="H199" s="2"/>
      <c r="I199" s="2"/>
      <c r="J199" s="2"/>
      <c r="K199" s="2"/>
      <c r="L199" s="2"/>
      <c r="M199" s="2"/>
      <c r="P199" s="5">
        <f t="shared" si="2"/>
        <v>1</v>
      </c>
    </row>
    <row r="200" spans="1:16" ht="22.8" customHeight="1" x14ac:dyDescent="0.3">
      <c r="A200" s="30" t="s">
        <v>681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P200" s="5">
        <f t="shared" ref="P200:P263" si="3">IF(ISTEXT(K200),4,IF(ISTEXT(H200),3,IF(ISTEXT(E200),2,IF(ISTEXT(B200),1,0))))</f>
        <v>0</v>
      </c>
    </row>
    <row r="201" spans="1:16" ht="22.8" customHeight="1" x14ac:dyDescent="0.3">
      <c r="A201" s="30" t="s">
        <v>682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P201" s="5">
        <f t="shared" si="3"/>
        <v>0</v>
      </c>
    </row>
    <row r="202" spans="1:16" ht="22.8" customHeight="1" x14ac:dyDescent="0.3">
      <c r="A202" s="30" t="s">
        <v>683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P202" s="5">
        <f t="shared" si="3"/>
        <v>0</v>
      </c>
    </row>
    <row r="203" spans="1:16" ht="22.8" customHeight="1" x14ac:dyDescent="0.3">
      <c r="A203" s="30" t="s">
        <v>684</v>
      </c>
      <c r="B203" s="2" t="s">
        <v>253</v>
      </c>
      <c r="C203" s="2" t="s">
        <v>203</v>
      </c>
      <c r="D203" s="2">
        <v>1971</v>
      </c>
      <c r="E203" s="2"/>
      <c r="F203" s="2"/>
      <c r="G203" s="2"/>
      <c r="H203" s="2"/>
      <c r="I203" s="2"/>
      <c r="J203" s="2"/>
      <c r="K203" s="2"/>
      <c r="L203" s="2"/>
      <c r="M203" s="2"/>
      <c r="P203" s="5">
        <f t="shared" si="3"/>
        <v>1</v>
      </c>
    </row>
    <row r="204" spans="1:16" ht="22.8" customHeight="1" x14ac:dyDescent="0.3">
      <c r="A204" s="30" t="s">
        <v>685</v>
      </c>
      <c r="B204" s="2" t="s">
        <v>254</v>
      </c>
      <c r="C204" s="2" t="s">
        <v>161</v>
      </c>
      <c r="D204" s="2">
        <v>2003</v>
      </c>
      <c r="E204" s="2"/>
      <c r="F204" s="2"/>
      <c r="G204" s="2"/>
      <c r="H204" s="2"/>
      <c r="I204" s="2"/>
      <c r="J204" s="2"/>
      <c r="K204" s="2"/>
      <c r="L204" s="2"/>
      <c r="M204" s="2"/>
      <c r="P204" s="5">
        <f t="shared" si="3"/>
        <v>1</v>
      </c>
    </row>
    <row r="205" spans="1:16" ht="22.8" customHeight="1" x14ac:dyDescent="0.3">
      <c r="A205" s="30" t="s">
        <v>686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P205" s="5">
        <f t="shared" si="3"/>
        <v>0</v>
      </c>
    </row>
    <row r="206" spans="1:16" ht="22.8" customHeight="1" x14ac:dyDescent="0.3">
      <c r="A206" s="30" t="s">
        <v>687</v>
      </c>
      <c r="B206" s="2" t="s">
        <v>255</v>
      </c>
      <c r="C206" s="2" t="s">
        <v>256</v>
      </c>
      <c r="D206" s="2">
        <v>1970</v>
      </c>
      <c r="E206" s="2"/>
      <c r="F206" s="2"/>
      <c r="G206" s="2"/>
      <c r="H206" s="2"/>
      <c r="I206" s="2"/>
      <c r="J206" s="2"/>
      <c r="K206" s="2"/>
      <c r="L206" s="2"/>
      <c r="M206" s="2"/>
      <c r="P206" s="5">
        <f t="shared" si="3"/>
        <v>1</v>
      </c>
    </row>
    <row r="207" spans="1:16" ht="22.8" customHeight="1" x14ac:dyDescent="0.3">
      <c r="A207" s="30" t="s">
        <v>688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P207" s="5">
        <f t="shared" si="3"/>
        <v>0</v>
      </c>
    </row>
    <row r="208" spans="1:16" ht="22.8" customHeight="1" x14ac:dyDescent="0.3">
      <c r="A208" s="30" t="s">
        <v>689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P208" s="5">
        <f t="shared" si="3"/>
        <v>0</v>
      </c>
    </row>
    <row r="209" spans="1:16" ht="22.8" customHeight="1" x14ac:dyDescent="0.3">
      <c r="A209" s="30" t="s">
        <v>690</v>
      </c>
      <c r="B209" s="2" t="s">
        <v>257</v>
      </c>
      <c r="C209" s="2" t="s">
        <v>258</v>
      </c>
      <c r="D209" s="2">
        <v>1943</v>
      </c>
      <c r="E209" s="2" t="s">
        <v>259</v>
      </c>
      <c r="F209" s="2" t="s">
        <v>203</v>
      </c>
      <c r="G209" s="2">
        <v>1952</v>
      </c>
      <c r="H209" s="2"/>
      <c r="I209" s="2"/>
      <c r="J209" s="2"/>
      <c r="K209" s="2"/>
      <c r="L209" s="2"/>
      <c r="M209" s="2"/>
      <c r="P209" s="5">
        <f t="shared" si="3"/>
        <v>2</v>
      </c>
    </row>
    <row r="210" spans="1:16" ht="22.8" customHeight="1" x14ac:dyDescent="0.3">
      <c r="A210" s="30" t="s">
        <v>691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P210" s="5">
        <f t="shared" si="3"/>
        <v>0</v>
      </c>
    </row>
    <row r="211" spans="1:16" ht="22.8" customHeight="1" x14ac:dyDescent="0.3">
      <c r="A211" s="30" t="s">
        <v>692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P211" s="5">
        <f t="shared" si="3"/>
        <v>0</v>
      </c>
    </row>
    <row r="212" spans="1:16" ht="22.8" customHeight="1" x14ac:dyDescent="0.3">
      <c r="A212" s="30" t="s">
        <v>693</v>
      </c>
      <c r="B212" s="2" t="s">
        <v>260</v>
      </c>
      <c r="C212" s="2" t="s">
        <v>261</v>
      </c>
      <c r="D212" s="2">
        <v>1988</v>
      </c>
      <c r="E212" s="2"/>
      <c r="F212" s="2"/>
      <c r="G212" s="2"/>
      <c r="H212" s="2"/>
      <c r="I212" s="2"/>
      <c r="J212" s="2"/>
      <c r="K212" s="2"/>
      <c r="L212" s="2"/>
      <c r="M212" s="2"/>
      <c r="P212" s="5">
        <f t="shared" si="3"/>
        <v>1</v>
      </c>
    </row>
    <row r="213" spans="1:16" ht="22.8" customHeight="1" x14ac:dyDescent="0.3">
      <c r="A213" s="30" t="s">
        <v>694</v>
      </c>
      <c r="B213" s="2" t="s">
        <v>222</v>
      </c>
      <c r="C213" s="2" t="s">
        <v>262</v>
      </c>
      <c r="D213" s="2">
        <v>1971</v>
      </c>
      <c r="E213" s="2"/>
      <c r="F213" s="2"/>
      <c r="G213" s="2"/>
      <c r="H213" s="2"/>
      <c r="I213" s="2"/>
      <c r="J213" s="2"/>
      <c r="K213" s="2"/>
      <c r="L213" s="2"/>
      <c r="M213" s="2"/>
      <c r="P213" s="5">
        <f t="shared" si="3"/>
        <v>1</v>
      </c>
    </row>
    <row r="214" spans="1:16" ht="22.8" customHeight="1" x14ac:dyDescent="0.3">
      <c r="A214" s="30" t="s">
        <v>695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P214" s="5">
        <f t="shared" si="3"/>
        <v>0</v>
      </c>
    </row>
    <row r="215" spans="1:16" ht="22.8" customHeight="1" x14ac:dyDescent="0.3">
      <c r="A215" s="30" t="s">
        <v>695</v>
      </c>
      <c r="B215" s="2" t="s">
        <v>263</v>
      </c>
      <c r="C215" s="2" t="s">
        <v>264</v>
      </c>
      <c r="D215" s="2">
        <v>1975</v>
      </c>
      <c r="E215" s="2" t="s">
        <v>265</v>
      </c>
      <c r="F215" s="2" t="s">
        <v>266</v>
      </c>
      <c r="G215" s="2">
        <v>1957</v>
      </c>
      <c r="H215" s="2"/>
      <c r="I215" s="2"/>
      <c r="J215" s="2"/>
      <c r="K215" s="2"/>
      <c r="L215" s="2"/>
      <c r="M215" s="2"/>
      <c r="P215" s="5">
        <f t="shared" si="3"/>
        <v>2</v>
      </c>
    </row>
    <row r="216" spans="1:16" ht="22.8" customHeight="1" x14ac:dyDescent="0.3">
      <c r="A216" s="30" t="s">
        <v>696</v>
      </c>
      <c r="B216" s="2" t="s">
        <v>267</v>
      </c>
      <c r="C216" s="2" t="s">
        <v>268</v>
      </c>
      <c r="D216" s="2">
        <v>1963</v>
      </c>
      <c r="E216" s="2"/>
      <c r="F216" s="2"/>
      <c r="G216" s="2"/>
      <c r="H216" s="2"/>
      <c r="I216" s="2"/>
      <c r="J216" s="2"/>
      <c r="K216" s="2"/>
      <c r="L216" s="2"/>
      <c r="M216" s="2"/>
      <c r="P216" s="5">
        <f t="shared" si="3"/>
        <v>1</v>
      </c>
    </row>
    <row r="217" spans="1:16" ht="22.8" customHeight="1" x14ac:dyDescent="0.3">
      <c r="A217" s="30" t="s">
        <v>697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P217" s="5">
        <f t="shared" si="3"/>
        <v>0</v>
      </c>
    </row>
    <row r="218" spans="1:16" ht="22.8" customHeight="1" x14ac:dyDescent="0.3">
      <c r="A218" s="30" t="s">
        <v>698</v>
      </c>
      <c r="B218" s="2" t="s">
        <v>269</v>
      </c>
      <c r="C218" s="2" t="s">
        <v>270</v>
      </c>
      <c r="D218" s="2">
        <v>1970</v>
      </c>
      <c r="E218" s="2"/>
      <c r="F218" s="2"/>
      <c r="G218" s="2"/>
      <c r="H218" s="2"/>
      <c r="I218" s="2"/>
      <c r="J218" s="2"/>
      <c r="K218" s="2"/>
      <c r="L218" s="2"/>
      <c r="M218" s="2"/>
      <c r="P218" s="5">
        <f t="shared" si="3"/>
        <v>1</v>
      </c>
    </row>
    <row r="219" spans="1:16" ht="22.8" customHeight="1" x14ac:dyDescent="0.4">
      <c r="A219" s="30" t="s">
        <v>699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6">
        <f>COUNTA(B189:B219,E189:E219,H189:H219,K189:K219)</f>
        <v>17</v>
      </c>
      <c r="P219" s="5">
        <f t="shared" si="3"/>
        <v>0</v>
      </c>
    </row>
    <row r="220" spans="1:16" ht="22.8" customHeight="1" x14ac:dyDescent="0.3">
      <c r="A220" s="30" t="s">
        <v>700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3"/>
      <c r="M220" s="3"/>
      <c r="P220" s="5">
        <f t="shared" si="3"/>
        <v>0</v>
      </c>
    </row>
    <row r="221" spans="1:16" ht="22.8" customHeight="1" x14ac:dyDescent="0.3">
      <c r="A221" s="30" t="s">
        <v>701</v>
      </c>
      <c r="B221" s="2" t="s">
        <v>271</v>
      </c>
      <c r="C221" s="2" t="s">
        <v>272</v>
      </c>
      <c r="D221" s="2">
        <v>2008</v>
      </c>
      <c r="E221" s="2" t="s">
        <v>273</v>
      </c>
      <c r="F221" s="2" t="s">
        <v>274</v>
      </c>
      <c r="G221" s="2">
        <v>1968</v>
      </c>
      <c r="H221" s="2" t="s">
        <v>275</v>
      </c>
      <c r="I221" s="2" t="s">
        <v>276</v>
      </c>
      <c r="J221" s="2">
        <v>2006</v>
      </c>
      <c r="K221" s="2"/>
      <c r="L221" s="3"/>
      <c r="M221" s="3"/>
      <c r="P221" s="5">
        <f t="shared" si="3"/>
        <v>3</v>
      </c>
    </row>
    <row r="222" spans="1:16" ht="22.8" customHeight="1" x14ac:dyDescent="0.3">
      <c r="A222" s="30" t="s">
        <v>702</v>
      </c>
      <c r="B222" s="2" t="s">
        <v>277</v>
      </c>
      <c r="C222" s="2" t="s">
        <v>278</v>
      </c>
      <c r="D222" s="2">
        <v>1989</v>
      </c>
      <c r="E222" s="2"/>
      <c r="F222" s="2"/>
      <c r="G222" s="2"/>
      <c r="H222" s="2"/>
      <c r="I222" s="2"/>
      <c r="J222" s="2"/>
      <c r="K222" s="2"/>
      <c r="L222" s="3"/>
      <c r="M222" s="3"/>
      <c r="P222" s="5">
        <f t="shared" si="3"/>
        <v>1</v>
      </c>
    </row>
    <row r="223" spans="1:16" ht="22.8" customHeight="1" x14ac:dyDescent="0.3">
      <c r="A223" s="30" t="s">
        <v>703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3"/>
      <c r="M223" s="3"/>
      <c r="P223" s="5">
        <f t="shared" si="3"/>
        <v>0</v>
      </c>
    </row>
    <row r="224" spans="1:16" ht="22.8" customHeight="1" x14ac:dyDescent="0.3">
      <c r="A224" s="30" t="s">
        <v>704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3"/>
      <c r="M224" s="10"/>
      <c r="P224" s="5">
        <f t="shared" si="3"/>
        <v>0</v>
      </c>
    </row>
    <row r="225" spans="1:16" ht="22.8" customHeight="1" x14ac:dyDescent="0.3">
      <c r="A225" s="30" t="s">
        <v>705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0"/>
      <c r="M225" s="3"/>
      <c r="P225" s="5">
        <f t="shared" si="3"/>
        <v>0</v>
      </c>
    </row>
    <row r="226" spans="1:16" ht="22.8" customHeight="1" x14ac:dyDescent="0.3">
      <c r="A226" s="30" t="s">
        <v>706</v>
      </c>
      <c r="B226" s="2" t="s">
        <v>279</v>
      </c>
      <c r="C226" s="2" t="s">
        <v>280</v>
      </c>
      <c r="D226" s="2">
        <v>2004</v>
      </c>
      <c r="E226" s="2"/>
      <c r="F226" s="2"/>
      <c r="G226" s="2"/>
      <c r="H226" s="2"/>
      <c r="I226" s="2"/>
      <c r="J226" s="2"/>
      <c r="K226" s="2"/>
      <c r="L226" s="3"/>
      <c r="M226" s="13"/>
      <c r="N226" s="14"/>
      <c r="P226" s="5">
        <f t="shared" si="3"/>
        <v>1</v>
      </c>
    </row>
    <row r="227" spans="1:16" ht="22.8" customHeight="1" x14ac:dyDescent="0.3">
      <c r="A227" s="30" t="s">
        <v>707</v>
      </c>
      <c r="B227" s="2" t="s">
        <v>281</v>
      </c>
      <c r="C227" s="2" t="s">
        <v>282</v>
      </c>
      <c r="D227" s="2">
        <v>1978</v>
      </c>
      <c r="E227" s="2" t="s">
        <v>283</v>
      </c>
      <c r="F227" s="2" t="s">
        <v>284</v>
      </c>
      <c r="G227" s="2">
        <v>1985</v>
      </c>
      <c r="H227" s="2"/>
      <c r="I227" s="2"/>
      <c r="J227" s="2"/>
      <c r="K227" s="2"/>
      <c r="L227" s="10"/>
      <c r="M227" s="13"/>
      <c r="N227" s="14"/>
      <c r="P227" s="5">
        <f t="shared" si="3"/>
        <v>2</v>
      </c>
    </row>
    <row r="228" spans="1:16" ht="22.8" customHeight="1" x14ac:dyDescent="0.3">
      <c r="A228" s="30" t="s">
        <v>708</v>
      </c>
      <c r="B228" s="2" t="s">
        <v>285</v>
      </c>
      <c r="C228" s="2" t="s">
        <v>286</v>
      </c>
      <c r="D228" s="2">
        <v>1995</v>
      </c>
      <c r="E228" s="2" t="s">
        <v>287</v>
      </c>
      <c r="F228" s="2" t="s">
        <v>288</v>
      </c>
      <c r="G228" s="2">
        <v>2009</v>
      </c>
      <c r="H228" s="2"/>
      <c r="I228" s="2"/>
      <c r="J228" s="2"/>
      <c r="K228" s="2"/>
      <c r="L228" s="10"/>
      <c r="M228" s="13"/>
      <c r="N228" s="14"/>
      <c r="P228" s="5">
        <f t="shared" si="3"/>
        <v>2</v>
      </c>
    </row>
    <row r="229" spans="1:16" ht="22.8" customHeight="1" x14ac:dyDescent="0.3">
      <c r="A229" s="30" t="s">
        <v>709</v>
      </c>
      <c r="B229" s="2" t="s">
        <v>289</v>
      </c>
      <c r="C229" s="2" t="s">
        <v>290</v>
      </c>
      <c r="D229" s="2">
        <v>1970</v>
      </c>
      <c r="E229" s="2" t="s">
        <v>291</v>
      </c>
      <c r="F229" s="2" t="s">
        <v>292</v>
      </c>
      <c r="G229" s="2">
        <v>2002</v>
      </c>
      <c r="H229" s="2" t="s">
        <v>293</v>
      </c>
      <c r="I229" s="2" t="s">
        <v>141</v>
      </c>
      <c r="J229" s="2">
        <v>1991</v>
      </c>
      <c r="K229" s="2"/>
      <c r="L229" s="3"/>
      <c r="M229" s="3"/>
      <c r="N229" s="9"/>
      <c r="P229" s="5">
        <f t="shared" si="3"/>
        <v>3</v>
      </c>
    </row>
    <row r="230" spans="1:16" ht="22.8" customHeight="1" x14ac:dyDescent="0.3">
      <c r="A230" s="30" t="s">
        <v>710</v>
      </c>
      <c r="B230" s="2" t="s">
        <v>294</v>
      </c>
      <c r="C230" s="2" t="s">
        <v>295</v>
      </c>
      <c r="D230" s="2">
        <v>1960</v>
      </c>
      <c r="E230" s="2"/>
      <c r="F230" s="2"/>
      <c r="G230" s="2"/>
      <c r="H230" s="2"/>
      <c r="I230" s="2"/>
      <c r="J230" s="2"/>
      <c r="K230" s="2"/>
      <c r="L230" s="10"/>
      <c r="M230" s="10"/>
      <c r="P230" s="5">
        <f t="shared" si="3"/>
        <v>1</v>
      </c>
    </row>
    <row r="231" spans="1:16" ht="22.8" customHeight="1" x14ac:dyDescent="0.3">
      <c r="A231" s="30" t="s">
        <v>711</v>
      </c>
      <c r="B231" s="37" t="s">
        <v>880</v>
      </c>
      <c r="C231" s="37" t="s">
        <v>879</v>
      </c>
      <c r="D231" s="37">
        <v>2015</v>
      </c>
      <c r="E231" s="2"/>
      <c r="F231" s="2"/>
      <c r="G231" s="2"/>
      <c r="H231" s="2"/>
      <c r="I231" s="2"/>
      <c r="J231" s="2"/>
      <c r="K231" s="2"/>
      <c r="L231" s="10"/>
      <c r="M231" s="10"/>
      <c r="N231" s="9"/>
      <c r="P231" s="5">
        <f t="shared" si="3"/>
        <v>1</v>
      </c>
    </row>
    <row r="232" spans="1:16" ht="22.8" customHeight="1" x14ac:dyDescent="0.3">
      <c r="A232" s="30" t="s">
        <v>712</v>
      </c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3"/>
      <c r="M232" s="10"/>
      <c r="N232" s="9"/>
      <c r="P232" s="5">
        <f t="shared" si="3"/>
        <v>0</v>
      </c>
    </row>
    <row r="233" spans="1:16" ht="22.8" customHeight="1" x14ac:dyDescent="0.3">
      <c r="A233" s="30" t="s">
        <v>713</v>
      </c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3"/>
      <c r="M233" s="10"/>
      <c r="N233" s="9"/>
      <c r="P233" s="5">
        <f t="shared" si="3"/>
        <v>0</v>
      </c>
    </row>
    <row r="234" spans="1:16" ht="22.8" customHeight="1" x14ac:dyDescent="0.3">
      <c r="A234" s="30" t="s">
        <v>714</v>
      </c>
      <c r="B234" s="2" t="s">
        <v>296</v>
      </c>
      <c r="C234" s="2" t="s">
        <v>297</v>
      </c>
      <c r="D234" s="2">
        <v>2012</v>
      </c>
      <c r="E234" s="2" t="s">
        <v>298</v>
      </c>
      <c r="F234" s="2" t="s">
        <v>299</v>
      </c>
      <c r="G234" s="2">
        <v>1990</v>
      </c>
      <c r="H234" s="2"/>
      <c r="I234" s="2"/>
      <c r="J234" s="2"/>
      <c r="K234" s="2"/>
      <c r="L234" s="13"/>
      <c r="M234" s="10"/>
      <c r="N234" s="9"/>
      <c r="P234" s="5">
        <f t="shared" si="3"/>
        <v>2</v>
      </c>
    </row>
    <row r="235" spans="1:16" ht="22.8" customHeight="1" x14ac:dyDescent="0.3">
      <c r="A235" s="30" t="s">
        <v>715</v>
      </c>
      <c r="B235" s="2" t="s">
        <v>300</v>
      </c>
      <c r="C235" s="2" t="s">
        <v>301</v>
      </c>
      <c r="D235" s="2">
        <v>1995</v>
      </c>
      <c r="E235" s="2"/>
      <c r="F235" s="2"/>
      <c r="G235" s="2"/>
      <c r="H235" s="2"/>
      <c r="I235" s="2"/>
      <c r="J235" s="2"/>
      <c r="K235" s="2"/>
      <c r="L235" s="13"/>
      <c r="M235" s="10"/>
      <c r="N235" s="9"/>
      <c r="P235" s="5">
        <f t="shared" si="3"/>
        <v>1</v>
      </c>
    </row>
    <row r="236" spans="1:16" ht="22.8" customHeight="1" x14ac:dyDescent="0.3">
      <c r="A236" s="30" t="s">
        <v>716</v>
      </c>
      <c r="B236" s="2" t="s">
        <v>302</v>
      </c>
      <c r="C236" s="2" t="s">
        <v>303</v>
      </c>
      <c r="D236" s="2">
        <v>1985</v>
      </c>
      <c r="E236" s="2"/>
      <c r="F236" s="2"/>
      <c r="G236" s="2"/>
      <c r="H236" s="2"/>
      <c r="I236" s="2"/>
      <c r="J236" s="2"/>
      <c r="K236" s="2"/>
      <c r="L236" s="13"/>
      <c r="M236" s="3"/>
      <c r="N236" s="9"/>
      <c r="P236" s="5">
        <f t="shared" si="3"/>
        <v>1</v>
      </c>
    </row>
    <row r="237" spans="1:16" ht="22.8" customHeight="1" x14ac:dyDescent="0.3">
      <c r="A237" s="30" t="s">
        <v>717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3"/>
      <c r="M237" s="10"/>
      <c r="P237" s="5">
        <f t="shared" si="3"/>
        <v>0</v>
      </c>
    </row>
    <row r="238" spans="1:16" ht="22.8" customHeight="1" x14ac:dyDescent="0.3">
      <c r="A238" s="30" t="s">
        <v>718</v>
      </c>
      <c r="B238" s="2" t="s">
        <v>304</v>
      </c>
      <c r="C238" s="2" t="s">
        <v>305</v>
      </c>
      <c r="D238" s="2">
        <v>1976</v>
      </c>
      <c r="E238" s="2" t="s">
        <v>306</v>
      </c>
      <c r="F238" s="2" t="s">
        <v>307</v>
      </c>
      <c r="G238" s="2">
        <v>1981</v>
      </c>
      <c r="H238" s="2" t="s">
        <v>308</v>
      </c>
      <c r="I238" s="2" t="s">
        <v>309</v>
      </c>
      <c r="J238" s="2">
        <v>2008</v>
      </c>
      <c r="K238" s="2" t="s">
        <v>310</v>
      </c>
      <c r="L238" s="2" t="s">
        <v>311</v>
      </c>
      <c r="M238" s="3">
        <v>2008</v>
      </c>
      <c r="N238" s="9"/>
      <c r="P238" s="5">
        <f t="shared" si="3"/>
        <v>4</v>
      </c>
    </row>
    <row r="239" spans="1:16" ht="22.8" customHeight="1" x14ac:dyDescent="0.3">
      <c r="A239" s="30" t="s">
        <v>719</v>
      </c>
      <c r="B239" s="37" t="s">
        <v>876</v>
      </c>
      <c r="C239" s="37" t="s">
        <v>877</v>
      </c>
      <c r="D239" s="37">
        <v>1979</v>
      </c>
      <c r="E239" s="2"/>
      <c r="F239" s="2"/>
      <c r="G239" s="2"/>
      <c r="H239" s="2"/>
      <c r="I239" s="2"/>
      <c r="J239" s="2"/>
      <c r="K239" s="2"/>
      <c r="L239" s="3"/>
      <c r="M239" s="10"/>
      <c r="P239" s="5">
        <f t="shared" si="3"/>
        <v>1</v>
      </c>
    </row>
    <row r="240" spans="1:16" ht="22.8" customHeight="1" x14ac:dyDescent="0.3">
      <c r="A240" s="30" t="s">
        <v>720</v>
      </c>
      <c r="B240" s="2" t="s">
        <v>312</v>
      </c>
      <c r="C240" s="2" t="s">
        <v>313</v>
      </c>
      <c r="D240" s="2">
        <v>2006</v>
      </c>
      <c r="E240" s="2"/>
      <c r="F240" s="2"/>
      <c r="G240" s="2"/>
      <c r="H240" s="2"/>
      <c r="I240" s="2"/>
      <c r="J240" s="2"/>
      <c r="K240" s="2"/>
      <c r="L240" s="3"/>
      <c r="M240" s="3"/>
      <c r="N240" s="9"/>
      <c r="P240" s="5">
        <f t="shared" si="3"/>
        <v>1</v>
      </c>
    </row>
    <row r="241" spans="1:16" ht="22.8" customHeight="1" x14ac:dyDescent="0.3">
      <c r="A241" s="30" t="s">
        <v>721</v>
      </c>
      <c r="B241" s="2" t="s">
        <v>314</v>
      </c>
      <c r="C241" s="2" t="s">
        <v>315</v>
      </c>
      <c r="D241" s="2">
        <v>2016</v>
      </c>
      <c r="E241" s="37" t="s">
        <v>884</v>
      </c>
      <c r="F241" s="37" t="s">
        <v>879</v>
      </c>
      <c r="G241" s="37">
        <v>2008</v>
      </c>
      <c r="H241" s="2"/>
      <c r="I241" s="2"/>
      <c r="J241" s="2"/>
      <c r="K241" s="2"/>
      <c r="L241" s="3"/>
      <c r="M241" s="10"/>
      <c r="P241" s="5">
        <f t="shared" si="3"/>
        <v>2</v>
      </c>
    </row>
    <row r="242" spans="1:16" ht="22.8" customHeight="1" x14ac:dyDescent="0.3">
      <c r="A242" s="30" t="s">
        <v>722</v>
      </c>
      <c r="B242" s="2" t="s">
        <v>316</v>
      </c>
      <c r="C242" s="2" t="s">
        <v>250</v>
      </c>
      <c r="D242" s="2">
        <v>2004</v>
      </c>
      <c r="E242" s="2"/>
      <c r="F242" s="2"/>
      <c r="G242" s="2"/>
      <c r="H242" s="2"/>
      <c r="I242" s="2"/>
      <c r="J242" s="2"/>
      <c r="K242" s="2"/>
      <c r="L242" s="3"/>
      <c r="M242" s="13"/>
      <c r="N242" s="14"/>
      <c r="P242" s="5">
        <f t="shared" si="3"/>
        <v>1</v>
      </c>
    </row>
    <row r="243" spans="1:16" ht="22.8" customHeight="1" x14ac:dyDescent="0.3">
      <c r="A243" s="30" t="s">
        <v>723</v>
      </c>
      <c r="B243" s="2" t="s">
        <v>317</v>
      </c>
      <c r="C243" s="2" t="s">
        <v>13</v>
      </c>
      <c r="D243" s="2">
        <v>1978</v>
      </c>
      <c r="E243" s="2"/>
      <c r="F243" s="2"/>
      <c r="G243" s="2"/>
      <c r="H243" s="2"/>
      <c r="I243" s="2"/>
      <c r="J243" s="2"/>
      <c r="K243" s="2"/>
      <c r="L243" s="3"/>
      <c r="M243" s="13"/>
      <c r="N243" s="14"/>
      <c r="P243" s="5">
        <f t="shared" si="3"/>
        <v>1</v>
      </c>
    </row>
    <row r="244" spans="1:16" ht="22.8" customHeight="1" x14ac:dyDescent="0.3">
      <c r="A244" s="30" t="s">
        <v>724</v>
      </c>
      <c r="B244" s="2" t="s">
        <v>318</v>
      </c>
      <c r="C244" s="2" t="s">
        <v>319</v>
      </c>
      <c r="D244" s="2">
        <v>2008</v>
      </c>
      <c r="E244" s="2" t="s">
        <v>220</v>
      </c>
      <c r="F244" s="2" t="s">
        <v>320</v>
      </c>
      <c r="G244" s="2">
        <v>1963</v>
      </c>
      <c r="H244" s="2"/>
      <c r="I244" s="2"/>
      <c r="J244" s="2"/>
      <c r="K244" s="2"/>
      <c r="L244" s="3"/>
      <c r="M244" s="13"/>
      <c r="N244" s="14"/>
      <c r="P244" s="5">
        <f t="shared" si="3"/>
        <v>2</v>
      </c>
    </row>
    <row r="245" spans="1:16" ht="22.8" customHeight="1" x14ac:dyDescent="0.3">
      <c r="A245" s="30" t="s">
        <v>725</v>
      </c>
      <c r="B245" s="2" t="s">
        <v>321</v>
      </c>
      <c r="C245" s="2" t="s">
        <v>313</v>
      </c>
      <c r="D245" s="2">
        <v>2008</v>
      </c>
      <c r="E245" s="2" t="s">
        <v>322</v>
      </c>
      <c r="F245" s="2" t="s">
        <v>323</v>
      </c>
      <c r="G245" s="2">
        <v>2009</v>
      </c>
      <c r="H245" s="2" t="s">
        <v>324</v>
      </c>
      <c r="I245" s="2" t="s">
        <v>325</v>
      </c>
      <c r="J245" s="2">
        <v>1998</v>
      </c>
      <c r="K245" s="2"/>
      <c r="L245" s="3"/>
      <c r="M245" s="10"/>
      <c r="N245" s="14"/>
      <c r="P245" s="5">
        <f t="shared" si="3"/>
        <v>3</v>
      </c>
    </row>
    <row r="246" spans="1:16" ht="22.8" customHeight="1" x14ac:dyDescent="0.3">
      <c r="A246" s="30" t="s">
        <v>726</v>
      </c>
      <c r="B246" s="2" t="s">
        <v>326</v>
      </c>
      <c r="C246" s="2" t="s">
        <v>327</v>
      </c>
      <c r="D246" s="2">
        <v>2010</v>
      </c>
      <c r="E246" s="2"/>
      <c r="F246" s="2"/>
      <c r="G246" s="2"/>
      <c r="H246" s="2"/>
      <c r="I246" s="2"/>
      <c r="J246" s="2"/>
      <c r="K246" s="2"/>
      <c r="L246" s="3"/>
      <c r="M246" s="3"/>
      <c r="N246" s="14"/>
      <c r="P246" s="5">
        <f t="shared" si="3"/>
        <v>1</v>
      </c>
    </row>
    <row r="247" spans="1:16" ht="22.8" customHeight="1" x14ac:dyDescent="0.3">
      <c r="A247" s="30" t="s">
        <v>727</v>
      </c>
      <c r="B247" s="2" t="s">
        <v>328</v>
      </c>
      <c r="C247" s="2" t="s">
        <v>329</v>
      </c>
      <c r="D247" s="2">
        <v>2006</v>
      </c>
      <c r="E247" s="2"/>
      <c r="F247" s="2"/>
      <c r="G247" s="2"/>
      <c r="H247" s="2"/>
      <c r="I247" s="2"/>
      <c r="J247" s="2"/>
      <c r="K247" s="2"/>
      <c r="L247" s="3"/>
      <c r="M247" s="10"/>
      <c r="N247" s="14"/>
      <c r="P247" s="5">
        <f t="shared" si="3"/>
        <v>1</v>
      </c>
    </row>
    <row r="248" spans="1:16" ht="22.8" customHeight="1" x14ac:dyDescent="0.3">
      <c r="A248" s="30" t="s">
        <v>728</v>
      </c>
      <c r="B248" s="2" t="s">
        <v>330</v>
      </c>
      <c r="C248" s="2" t="s">
        <v>280</v>
      </c>
      <c r="D248" s="2">
        <v>1997</v>
      </c>
      <c r="E248" s="2"/>
      <c r="F248" s="2"/>
      <c r="G248" s="2"/>
      <c r="H248" s="2"/>
      <c r="I248" s="2"/>
      <c r="J248" s="2"/>
      <c r="K248" s="2"/>
      <c r="L248" s="3"/>
      <c r="M248" s="10"/>
      <c r="N248" s="14"/>
      <c r="P248" s="5">
        <f t="shared" si="3"/>
        <v>1</v>
      </c>
    </row>
    <row r="249" spans="1:16" ht="22.8" customHeight="1" x14ac:dyDescent="0.3">
      <c r="A249" s="30" t="s">
        <v>729</v>
      </c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3"/>
      <c r="M249" s="3"/>
      <c r="N249" s="14"/>
      <c r="P249" s="5">
        <f t="shared" si="3"/>
        <v>0</v>
      </c>
    </row>
    <row r="250" spans="1:16" ht="22.8" customHeight="1" x14ac:dyDescent="0.4">
      <c r="A250" s="30" t="s">
        <v>730</v>
      </c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3"/>
      <c r="M250" s="10"/>
      <c r="N250" s="6">
        <f>COUNTA(B220:B250,E220:E250,H220:H250,K220:K250)</f>
        <v>36</v>
      </c>
      <c r="P250" s="5">
        <f t="shared" si="3"/>
        <v>0</v>
      </c>
    </row>
    <row r="251" spans="1:16" ht="22.8" customHeight="1" x14ac:dyDescent="0.3">
      <c r="A251" s="30" t="s">
        <v>731</v>
      </c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3"/>
      <c r="M251" s="3"/>
      <c r="N251" s="14"/>
      <c r="P251" s="5">
        <f t="shared" si="3"/>
        <v>0</v>
      </c>
    </row>
    <row r="252" spans="1:16" ht="22.8" customHeight="1" x14ac:dyDescent="0.3">
      <c r="A252" s="30" t="s">
        <v>732</v>
      </c>
      <c r="B252" s="2" t="s">
        <v>331</v>
      </c>
      <c r="C252" s="2" t="s">
        <v>332</v>
      </c>
      <c r="D252" s="2">
        <v>1998</v>
      </c>
      <c r="E252" s="2"/>
      <c r="F252" s="2"/>
      <c r="G252" s="2"/>
      <c r="H252" s="2"/>
      <c r="I252" s="2"/>
      <c r="J252" s="2"/>
      <c r="K252" s="2"/>
      <c r="L252" s="3"/>
      <c r="M252" s="10"/>
      <c r="N252" s="12"/>
      <c r="P252" s="5">
        <f t="shared" si="3"/>
        <v>1</v>
      </c>
    </row>
    <row r="253" spans="1:16" ht="22.8" customHeight="1" x14ac:dyDescent="0.3">
      <c r="A253" s="30" t="s">
        <v>733</v>
      </c>
      <c r="B253" s="2" t="s">
        <v>333</v>
      </c>
      <c r="C253" s="2" t="s">
        <v>15</v>
      </c>
      <c r="D253" s="2">
        <v>2010</v>
      </c>
      <c r="E253" s="2" t="s">
        <v>334</v>
      </c>
      <c r="F253" s="2" t="s">
        <v>335</v>
      </c>
      <c r="G253" s="2">
        <v>1979</v>
      </c>
      <c r="H253" s="2"/>
      <c r="I253" s="2"/>
      <c r="J253" s="2"/>
      <c r="K253" s="2"/>
      <c r="L253" s="3"/>
      <c r="M253" s="10"/>
      <c r="P253" s="5">
        <f t="shared" si="3"/>
        <v>2</v>
      </c>
    </row>
    <row r="254" spans="1:16" ht="22.8" customHeight="1" x14ac:dyDescent="0.3">
      <c r="A254" s="30" t="s">
        <v>734</v>
      </c>
      <c r="B254" s="2" t="s">
        <v>336</v>
      </c>
      <c r="C254" s="2" t="s">
        <v>337</v>
      </c>
      <c r="D254" s="2">
        <v>1985</v>
      </c>
      <c r="E254" s="2"/>
      <c r="F254" s="2"/>
      <c r="G254" s="2"/>
      <c r="H254" s="2"/>
      <c r="I254" s="2"/>
      <c r="J254" s="2"/>
      <c r="K254" s="2"/>
      <c r="L254" s="3"/>
      <c r="M254" s="3"/>
      <c r="P254" s="5">
        <f t="shared" si="3"/>
        <v>1</v>
      </c>
    </row>
    <row r="255" spans="1:16" ht="22.8" customHeight="1" x14ac:dyDescent="0.3">
      <c r="A255" s="30" t="s">
        <v>735</v>
      </c>
      <c r="B255" s="2" t="s">
        <v>338</v>
      </c>
      <c r="C255" s="2" t="s">
        <v>339</v>
      </c>
      <c r="D255" s="2">
        <v>2007</v>
      </c>
      <c r="E255" s="2" t="s">
        <v>340</v>
      </c>
      <c r="F255" s="2" t="s">
        <v>341</v>
      </c>
      <c r="G255" s="2">
        <v>2014</v>
      </c>
      <c r="H255" s="2"/>
      <c r="I255" s="2"/>
      <c r="J255" s="2"/>
      <c r="K255" s="2"/>
      <c r="L255" s="3"/>
      <c r="M255" s="10"/>
      <c r="P255" s="5">
        <f t="shared" si="3"/>
        <v>2</v>
      </c>
    </row>
    <row r="256" spans="1:16" ht="22.8" customHeight="1" x14ac:dyDescent="0.3">
      <c r="A256" s="30" t="s">
        <v>736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3"/>
      <c r="M256" s="3"/>
      <c r="P256" s="5">
        <f t="shared" si="3"/>
        <v>0</v>
      </c>
    </row>
    <row r="257" spans="1:16" ht="22.8" customHeight="1" x14ac:dyDescent="0.3">
      <c r="A257" s="30" t="s">
        <v>737</v>
      </c>
      <c r="B257" s="2" t="s">
        <v>896</v>
      </c>
      <c r="C257" s="2" t="s">
        <v>897</v>
      </c>
      <c r="D257" s="2">
        <v>2020</v>
      </c>
      <c r="E257" s="2" t="s">
        <v>898</v>
      </c>
      <c r="F257" s="2" t="s">
        <v>899</v>
      </c>
      <c r="G257" s="2"/>
      <c r="H257" s="2"/>
      <c r="I257" s="2"/>
      <c r="J257" s="2"/>
      <c r="K257" s="2"/>
      <c r="L257" s="3"/>
      <c r="M257" s="10"/>
      <c r="N257" s="12"/>
      <c r="P257" s="5">
        <f t="shared" si="3"/>
        <v>2</v>
      </c>
    </row>
    <row r="258" spans="1:16" ht="22.8" customHeight="1" x14ac:dyDescent="0.3">
      <c r="A258" s="30" t="s">
        <v>738</v>
      </c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3"/>
      <c r="M258" s="13"/>
      <c r="N258" s="12"/>
      <c r="P258" s="5">
        <f t="shared" si="3"/>
        <v>0</v>
      </c>
    </row>
    <row r="259" spans="1:16" ht="22.8" customHeight="1" x14ac:dyDescent="0.3">
      <c r="A259" s="30" t="s">
        <v>739</v>
      </c>
      <c r="B259" s="2" t="s">
        <v>342</v>
      </c>
      <c r="C259" s="2" t="s">
        <v>100</v>
      </c>
      <c r="D259" s="2">
        <v>1986</v>
      </c>
      <c r="E259" s="2"/>
      <c r="F259" s="2"/>
      <c r="G259" s="2"/>
      <c r="H259" s="2"/>
      <c r="I259" s="2"/>
      <c r="J259" s="2"/>
      <c r="K259" s="2"/>
      <c r="L259" s="3"/>
      <c r="M259" s="13"/>
      <c r="N259" s="12"/>
      <c r="P259" s="5">
        <f t="shared" si="3"/>
        <v>1</v>
      </c>
    </row>
    <row r="260" spans="1:16" ht="22.8" customHeight="1" x14ac:dyDescent="0.3">
      <c r="A260" s="30" t="s">
        <v>740</v>
      </c>
      <c r="B260" s="2" t="s">
        <v>317</v>
      </c>
      <c r="C260" s="2" t="s">
        <v>343</v>
      </c>
      <c r="D260" s="2">
        <v>2006</v>
      </c>
      <c r="E260" s="2" t="s">
        <v>344</v>
      </c>
      <c r="F260" s="2" t="s">
        <v>345</v>
      </c>
      <c r="G260" s="2">
        <v>2006</v>
      </c>
      <c r="H260" s="2" t="s">
        <v>346</v>
      </c>
      <c r="I260" s="2" t="s">
        <v>347</v>
      </c>
      <c r="J260" s="2">
        <v>1986</v>
      </c>
      <c r="K260" s="2"/>
      <c r="L260" s="3"/>
      <c r="M260" s="13"/>
      <c r="N260" s="12"/>
      <c r="P260" s="5">
        <f t="shared" si="3"/>
        <v>3</v>
      </c>
    </row>
    <row r="261" spans="1:16" ht="22.8" customHeight="1" x14ac:dyDescent="0.3">
      <c r="A261" s="30" t="s">
        <v>741</v>
      </c>
      <c r="B261" s="2" t="s">
        <v>348</v>
      </c>
      <c r="C261" s="2" t="s">
        <v>349</v>
      </c>
      <c r="D261" s="2">
        <v>2002</v>
      </c>
      <c r="E261" s="2" t="s">
        <v>350</v>
      </c>
      <c r="F261" s="2" t="s">
        <v>351</v>
      </c>
      <c r="G261" s="2">
        <v>2002</v>
      </c>
      <c r="H261" s="2" t="s">
        <v>352</v>
      </c>
      <c r="I261" s="2" t="s">
        <v>353</v>
      </c>
      <c r="J261" s="2">
        <v>1935</v>
      </c>
      <c r="K261" s="2" t="s">
        <v>354</v>
      </c>
      <c r="L261" s="2" t="s">
        <v>98</v>
      </c>
      <c r="M261" s="13">
        <v>2015</v>
      </c>
      <c r="N261" s="12"/>
      <c r="P261" s="5">
        <f t="shared" si="3"/>
        <v>4</v>
      </c>
    </row>
    <row r="262" spans="1:16" ht="22.8" customHeight="1" x14ac:dyDescent="0.3">
      <c r="A262" s="30" t="s">
        <v>742</v>
      </c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3"/>
      <c r="M262" s="13"/>
      <c r="N262" s="12"/>
      <c r="P262" s="5">
        <f t="shared" si="3"/>
        <v>0</v>
      </c>
    </row>
    <row r="263" spans="1:16" ht="22.8" customHeight="1" x14ac:dyDescent="0.3">
      <c r="A263" s="30" t="s">
        <v>743</v>
      </c>
      <c r="B263" s="2" t="s">
        <v>355</v>
      </c>
      <c r="C263" s="2" t="s">
        <v>356</v>
      </c>
      <c r="D263" s="2">
        <v>1971</v>
      </c>
      <c r="E263" s="2"/>
      <c r="F263" s="2"/>
      <c r="G263" s="2"/>
      <c r="H263" s="2"/>
      <c r="I263" s="2"/>
      <c r="J263" s="2"/>
      <c r="K263" s="2"/>
      <c r="L263" s="3"/>
      <c r="M263" s="13"/>
      <c r="N263" s="12"/>
      <c r="P263" s="5">
        <f t="shared" si="3"/>
        <v>1</v>
      </c>
    </row>
    <row r="264" spans="1:16" ht="22.8" customHeight="1" x14ac:dyDescent="0.3">
      <c r="A264" s="30" t="s">
        <v>744</v>
      </c>
      <c r="B264" s="2" t="s">
        <v>357</v>
      </c>
      <c r="C264" s="2" t="s">
        <v>358</v>
      </c>
      <c r="D264" s="2">
        <v>2006</v>
      </c>
      <c r="E264" s="2" t="s">
        <v>359</v>
      </c>
      <c r="F264" s="2" t="s">
        <v>248</v>
      </c>
      <c r="G264" s="2">
        <v>1990</v>
      </c>
      <c r="H264" s="2"/>
      <c r="I264" s="2"/>
      <c r="J264" s="2"/>
      <c r="K264" s="2"/>
      <c r="L264" s="3"/>
      <c r="M264" s="3"/>
      <c r="N264" s="12"/>
      <c r="P264" s="5">
        <f t="shared" ref="P264:P327" si="4">IF(ISTEXT(K264),4,IF(ISTEXT(H264),3,IF(ISTEXT(E264),2,IF(ISTEXT(B264),1,0))))</f>
        <v>2</v>
      </c>
    </row>
    <row r="265" spans="1:16" ht="22.8" customHeight="1" x14ac:dyDescent="0.3">
      <c r="A265" s="30" t="s">
        <v>745</v>
      </c>
      <c r="B265" s="2" t="s">
        <v>360</v>
      </c>
      <c r="C265" s="2" t="s">
        <v>361</v>
      </c>
      <c r="D265" s="2">
        <v>1975</v>
      </c>
      <c r="E265" s="2"/>
      <c r="F265" s="2"/>
      <c r="G265" s="2"/>
      <c r="H265" s="2"/>
      <c r="I265" s="2"/>
      <c r="J265" s="2"/>
      <c r="K265" s="2"/>
      <c r="L265" s="3"/>
      <c r="M265" s="10"/>
      <c r="N265" s="12"/>
      <c r="P265" s="5">
        <f t="shared" si="4"/>
        <v>1</v>
      </c>
    </row>
    <row r="266" spans="1:16" ht="22.8" customHeight="1" x14ac:dyDescent="0.3">
      <c r="A266" s="30" t="s">
        <v>746</v>
      </c>
      <c r="B266" s="2" t="s">
        <v>362</v>
      </c>
      <c r="C266" s="2" t="s">
        <v>363</v>
      </c>
      <c r="D266" s="2">
        <v>1981</v>
      </c>
      <c r="E266" s="2" t="s">
        <v>364</v>
      </c>
      <c r="F266" s="2" t="s">
        <v>365</v>
      </c>
      <c r="G266" s="2">
        <v>1998</v>
      </c>
      <c r="H266" s="2"/>
      <c r="I266" s="2"/>
      <c r="J266" s="2"/>
      <c r="K266" s="2"/>
      <c r="L266" s="3"/>
      <c r="M266" s="3"/>
      <c r="N266" s="12"/>
      <c r="P266" s="5">
        <f t="shared" si="4"/>
        <v>2</v>
      </c>
    </row>
    <row r="267" spans="1:16" ht="22.8" customHeight="1" x14ac:dyDescent="0.3">
      <c r="A267" s="30" t="s">
        <v>747</v>
      </c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3"/>
      <c r="M267" s="10"/>
      <c r="N267" s="12"/>
      <c r="P267" s="5">
        <f t="shared" si="4"/>
        <v>0</v>
      </c>
    </row>
    <row r="268" spans="1:16" ht="22.8" customHeight="1" x14ac:dyDescent="0.3">
      <c r="A268" s="30" t="s">
        <v>748</v>
      </c>
      <c r="B268" s="2" t="s">
        <v>366</v>
      </c>
      <c r="C268" s="2" t="s">
        <v>367</v>
      </c>
      <c r="D268" s="2">
        <v>1971</v>
      </c>
      <c r="E268" s="2" t="s">
        <v>236</v>
      </c>
      <c r="F268" s="2" t="s">
        <v>368</v>
      </c>
      <c r="G268" s="2">
        <v>1971</v>
      </c>
      <c r="H268" s="2"/>
      <c r="I268" s="2"/>
      <c r="J268" s="2"/>
      <c r="K268" s="2"/>
      <c r="L268" s="3"/>
      <c r="M268" s="10"/>
      <c r="N268" s="12"/>
      <c r="P268" s="5">
        <f t="shared" si="4"/>
        <v>2</v>
      </c>
    </row>
    <row r="269" spans="1:16" ht="22.8" customHeight="1" x14ac:dyDescent="0.3">
      <c r="A269" s="30" t="s">
        <v>749</v>
      </c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3"/>
      <c r="M269" s="3"/>
      <c r="N269" s="12"/>
      <c r="P269" s="5">
        <f t="shared" si="4"/>
        <v>0</v>
      </c>
    </row>
    <row r="270" spans="1:16" ht="22.8" customHeight="1" x14ac:dyDescent="0.3">
      <c r="A270" s="30" t="s">
        <v>750</v>
      </c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3"/>
      <c r="M270" s="13"/>
      <c r="N270" s="12"/>
      <c r="P270" s="5">
        <f t="shared" si="4"/>
        <v>0</v>
      </c>
    </row>
    <row r="271" spans="1:16" ht="22.8" customHeight="1" x14ac:dyDescent="0.3">
      <c r="A271" s="30" t="s">
        <v>751</v>
      </c>
      <c r="B271" s="37" t="s">
        <v>885</v>
      </c>
      <c r="C271" s="37" t="s">
        <v>878</v>
      </c>
      <c r="D271" s="37">
        <v>2006</v>
      </c>
      <c r="E271" s="2"/>
      <c r="F271" s="2"/>
      <c r="G271" s="2"/>
      <c r="H271" s="2"/>
      <c r="I271" s="2"/>
      <c r="J271" s="2"/>
      <c r="K271" s="2"/>
      <c r="L271" s="13"/>
      <c r="M271" s="13"/>
      <c r="N271" s="12"/>
      <c r="P271" s="5">
        <f t="shared" si="4"/>
        <v>1</v>
      </c>
    </row>
    <row r="272" spans="1:16" ht="22.8" customHeight="1" x14ac:dyDescent="0.3">
      <c r="A272" s="30" t="s">
        <v>752</v>
      </c>
      <c r="B272" s="2" t="s">
        <v>369</v>
      </c>
      <c r="C272" s="2" t="s">
        <v>370</v>
      </c>
      <c r="D272" s="2">
        <v>2007</v>
      </c>
      <c r="E272" s="2" t="s">
        <v>371</v>
      </c>
      <c r="F272" s="2" t="s">
        <v>100</v>
      </c>
      <c r="G272" s="2">
        <v>1994</v>
      </c>
      <c r="H272" s="2"/>
      <c r="I272" s="2"/>
      <c r="J272" s="2"/>
      <c r="K272" s="2"/>
      <c r="L272" s="13"/>
      <c r="M272" s="13"/>
      <c r="N272" s="12"/>
      <c r="P272" s="5">
        <f t="shared" si="4"/>
        <v>2</v>
      </c>
    </row>
    <row r="273" spans="1:16" ht="22.8" customHeight="1" x14ac:dyDescent="0.3">
      <c r="A273" s="30" t="s">
        <v>753</v>
      </c>
      <c r="B273" s="2" t="s">
        <v>372</v>
      </c>
      <c r="C273" s="2" t="s">
        <v>373</v>
      </c>
      <c r="D273" s="2">
        <v>1987</v>
      </c>
      <c r="E273" s="2"/>
      <c r="F273" s="2"/>
      <c r="G273" s="2"/>
      <c r="H273" s="2"/>
      <c r="I273" s="2"/>
      <c r="J273" s="2"/>
      <c r="K273" s="2"/>
      <c r="L273" s="13"/>
      <c r="M273" s="13"/>
      <c r="N273" s="12"/>
      <c r="P273" s="5">
        <f t="shared" si="4"/>
        <v>1</v>
      </c>
    </row>
    <row r="274" spans="1:16" ht="22.8" customHeight="1" x14ac:dyDescent="0.3">
      <c r="A274" s="30" t="s">
        <v>754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3"/>
      <c r="M274" s="13"/>
      <c r="N274" s="12"/>
      <c r="P274" s="5">
        <f t="shared" si="4"/>
        <v>0</v>
      </c>
    </row>
    <row r="275" spans="1:16" ht="22.8" customHeight="1" x14ac:dyDescent="0.3">
      <c r="A275" s="30" t="s">
        <v>755</v>
      </c>
      <c r="B275" s="2" t="s">
        <v>374</v>
      </c>
      <c r="C275" s="2" t="s">
        <v>375</v>
      </c>
      <c r="D275" s="2">
        <v>1963</v>
      </c>
      <c r="E275" s="2"/>
      <c r="F275" s="2"/>
      <c r="G275" s="2"/>
      <c r="H275" s="2"/>
      <c r="I275" s="2"/>
      <c r="J275" s="2"/>
      <c r="K275" s="2"/>
      <c r="L275" s="13"/>
      <c r="M275" s="13"/>
      <c r="N275" s="12"/>
      <c r="P275" s="5">
        <f t="shared" si="4"/>
        <v>1</v>
      </c>
    </row>
    <row r="276" spans="1:16" ht="22.8" customHeight="1" x14ac:dyDescent="0.3">
      <c r="A276" s="30" t="s">
        <v>756</v>
      </c>
      <c r="B276" s="2" t="s">
        <v>376</v>
      </c>
      <c r="C276" s="2" t="s">
        <v>377</v>
      </c>
      <c r="D276" s="2">
        <v>1965</v>
      </c>
      <c r="E276" s="2"/>
      <c r="F276" s="2"/>
      <c r="G276" s="2"/>
      <c r="H276" s="2"/>
      <c r="I276" s="2"/>
      <c r="J276" s="2"/>
      <c r="K276" s="2"/>
      <c r="L276" s="13"/>
      <c r="M276" s="13"/>
      <c r="N276" s="12"/>
      <c r="P276" s="5">
        <f t="shared" si="4"/>
        <v>1</v>
      </c>
    </row>
    <row r="277" spans="1:16" ht="22.8" customHeight="1" x14ac:dyDescent="0.3">
      <c r="A277" s="30" t="s">
        <v>757</v>
      </c>
      <c r="B277" s="2" t="s">
        <v>378</v>
      </c>
      <c r="C277" s="2" t="s">
        <v>379</v>
      </c>
      <c r="D277" s="2">
        <v>1968</v>
      </c>
      <c r="E277" s="2"/>
      <c r="F277" s="2"/>
      <c r="G277" s="2"/>
      <c r="H277" s="2"/>
      <c r="I277" s="2"/>
      <c r="J277" s="2"/>
      <c r="K277" s="2"/>
      <c r="L277" s="13"/>
      <c r="M277" s="13"/>
      <c r="P277" s="5">
        <f t="shared" si="4"/>
        <v>1</v>
      </c>
    </row>
    <row r="278" spans="1:16" ht="22.8" customHeight="1" x14ac:dyDescent="0.3">
      <c r="A278" s="30" t="s">
        <v>758</v>
      </c>
      <c r="B278" s="2" t="s">
        <v>380</v>
      </c>
      <c r="C278" s="2" t="s">
        <v>381</v>
      </c>
      <c r="D278" s="2">
        <v>1998</v>
      </c>
      <c r="E278" s="2"/>
      <c r="F278" s="2"/>
      <c r="G278" s="2"/>
      <c r="H278" s="2"/>
      <c r="I278" s="2"/>
      <c r="J278" s="2"/>
      <c r="K278" s="2"/>
      <c r="L278" s="13"/>
      <c r="M278" s="13"/>
      <c r="P278" s="5">
        <f t="shared" si="4"/>
        <v>1</v>
      </c>
    </row>
    <row r="279" spans="1:16" ht="22.8" customHeight="1" x14ac:dyDescent="0.3">
      <c r="A279" s="30" t="s">
        <v>759</v>
      </c>
      <c r="B279" s="2" t="s">
        <v>382</v>
      </c>
      <c r="C279" s="2" t="s">
        <v>383</v>
      </c>
      <c r="D279" s="2">
        <v>1944</v>
      </c>
      <c r="E279" s="2"/>
      <c r="F279" s="2"/>
      <c r="G279" s="2"/>
      <c r="H279" s="2"/>
      <c r="I279" s="2"/>
      <c r="J279" s="2"/>
      <c r="K279" s="2"/>
      <c r="L279" s="13"/>
      <c r="M279" s="13"/>
      <c r="P279" s="5">
        <f t="shared" si="4"/>
        <v>1</v>
      </c>
    </row>
    <row r="280" spans="1:16" ht="22.8" customHeight="1" x14ac:dyDescent="0.4">
      <c r="A280" s="30" t="s">
        <v>760</v>
      </c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3"/>
      <c r="M280" s="13"/>
      <c r="N280" s="6">
        <f>COUNTA(B251:B280,E251:E280,H251:H280,K251:K280)</f>
        <v>33</v>
      </c>
      <c r="P280" s="5">
        <f t="shared" si="4"/>
        <v>0</v>
      </c>
    </row>
    <row r="281" spans="1:16" ht="22.8" customHeight="1" x14ac:dyDescent="0.3">
      <c r="A281" s="30" t="s">
        <v>761</v>
      </c>
      <c r="B281" s="2" t="s">
        <v>384</v>
      </c>
      <c r="C281" s="2" t="s">
        <v>165</v>
      </c>
      <c r="D281" s="2">
        <v>1993</v>
      </c>
      <c r="E281" s="2"/>
      <c r="F281" s="2"/>
      <c r="G281" s="2"/>
      <c r="H281" s="2"/>
      <c r="I281" s="2"/>
      <c r="J281" s="2"/>
      <c r="K281" s="2"/>
      <c r="L281" s="13"/>
      <c r="M281" s="13"/>
      <c r="P281" s="5">
        <f t="shared" si="4"/>
        <v>1</v>
      </c>
    </row>
    <row r="282" spans="1:16" ht="22.8" customHeight="1" x14ac:dyDescent="0.3">
      <c r="A282" s="30" t="s">
        <v>762</v>
      </c>
      <c r="B282" s="2" t="s">
        <v>385</v>
      </c>
      <c r="C282" s="2" t="s">
        <v>386</v>
      </c>
      <c r="D282" s="2">
        <v>1954</v>
      </c>
      <c r="E282" s="2" t="s">
        <v>387</v>
      </c>
      <c r="F282" s="2" t="s">
        <v>388</v>
      </c>
      <c r="G282" s="2">
        <v>1970</v>
      </c>
      <c r="H282" s="2"/>
      <c r="I282" s="2"/>
      <c r="J282" s="2"/>
      <c r="K282" s="2"/>
      <c r="L282" s="13"/>
      <c r="M282" s="13"/>
      <c r="P282" s="5">
        <f t="shared" si="4"/>
        <v>2</v>
      </c>
    </row>
    <row r="283" spans="1:16" ht="22.8" customHeight="1" x14ac:dyDescent="0.3">
      <c r="A283" s="30" t="s">
        <v>763</v>
      </c>
      <c r="B283" s="2" t="s">
        <v>389</v>
      </c>
      <c r="C283" s="2" t="s">
        <v>390</v>
      </c>
      <c r="D283" s="2">
        <v>1965</v>
      </c>
      <c r="E283" s="2"/>
      <c r="F283" s="2"/>
      <c r="G283" s="2"/>
      <c r="H283" s="2"/>
      <c r="I283" s="2"/>
      <c r="J283" s="2"/>
      <c r="K283" s="2"/>
      <c r="L283" s="13"/>
      <c r="M283" s="13"/>
      <c r="N283" s="12"/>
      <c r="P283" s="5">
        <f t="shared" si="4"/>
        <v>1</v>
      </c>
    </row>
    <row r="284" spans="1:16" ht="22.8" customHeight="1" x14ac:dyDescent="0.3">
      <c r="A284" s="30" t="s">
        <v>764</v>
      </c>
      <c r="B284" s="2" t="s">
        <v>391</v>
      </c>
      <c r="C284" s="2" t="s">
        <v>392</v>
      </c>
      <c r="D284" s="2">
        <v>1988</v>
      </c>
      <c r="E284" s="2"/>
      <c r="F284" s="2"/>
      <c r="G284" s="2"/>
      <c r="H284" s="2"/>
      <c r="I284" s="2"/>
      <c r="J284" s="2"/>
      <c r="K284" s="2"/>
      <c r="L284" s="13"/>
      <c r="M284" s="13"/>
      <c r="N284" s="12"/>
      <c r="P284" s="5">
        <f t="shared" si="4"/>
        <v>1</v>
      </c>
    </row>
    <row r="285" spans="1:16" ht="22.8" customHeight="1" x14ac:dyDescent="0.3">
      <c r="A285" s="30" t="s">
        <v>765</v>
      </c>
      <c r="B285" s="2" t="s">
        <v>393</v>
      </c>
      <c r="C285" s="2" t="s">
        <v>311</v>
      </c>
      <c r="D285" s="2">
        <v>2015</v>
      </c>
      <c r="E285" s="2"/>
      <c r="F285" s="2"/>
      <c r="G285" s="2"/>
      <c r="H285" s="2"/>
      <c r="I285" s="2"/>
      <c r="J285" s="2"/>
      <c r="K285" s="2"/>
      <c r="L285" s="13"/>
      <c r="M285" s="13"/>
      <c r="N285" s="12"/>
      <c r="P285" s="5">
        <f t="shared" si="4"/>
        <v>1</v>
      </c>
    </row>
    <row r="286" spans="1:16" ht="22.8" customHeight="1" x14ac:dyDescent="0.3">
      <c r="A286" s="30" t="s">
        <v>766</v>
      </c>
      <c r="B286" s="2" t="s">
        <v>394</v>
      </c>
      <c r="C286" s="2" t="s">
        <v>395</v>
      </c>
      <c r="D286" s="2">
        <v>1993</v>
      </c>
      <c r="E286" s="2" t="s">
        <v>396</v>
      </c>
      <c r="F286" s="2" t="s">
        <v>395</v>
      </c>
      <c r="G286" s="2">
        <v>1993</v>
      </c>
      <c r="H286" s="2"/>
      <c r="I286" s="2"/>
      <c r="J286" s="2"/>
      <c r="K286" s="2"/>
      <c r="L286" s="13"/>
      <c r="M286" s="13"/>
      <c r="N286" s="12"/>
      <c r="P286" s="5">
        <f t="shared" si="4"/>
        <v>2</v>
      </c>
    </row>
    <row r="287" spans="1:16" ht="22.8" customHeight="1" x14ac:dyDescent="0.3">
      <c r="A287" s="30" t="s">
        <v>767</v>
      </c>
      <c r="B287" s="2" t="s">
        <v>397</v>
      </c>
      <c r="C287" s="2" t="s">
        <v>398</v>
      </c>
      <c r="D287" s="2">
        <v>1976</v>
      </c>
      <c r="E287" s="2" t="s">
        <v>399</v>
      </c>
      <c r="F287" s="2" t="s">
        <v>400</v>
      </c>
      <c r="G287" s="2">
        <v>2015</v>
      </c>
      <c r="H287" s="2"/>
      <c r="I287" s="2"/>
      <c r="J287" s="2"/>
      <c r="K287" s="2"/>
      <c r="L287" s="13"/>
      <c r="M287" s="13"/>
      <c r="N287" s="12"/>
      <c r="P287" s="5">
        <f t="shared" si="4"/>
        <v>2</v>
      </c>
    </row>
    <row r="288" spans="1:16" ht="22.8" customHeight="1" x14ac:dyDescent="0.3">
      <c r="A288" s="30" t="s">
        <v>768</v>
      </c>
      <c r="B288" s="2" t="s">
        <v>401</v>
      </c>
      <c r="C288" s="2" t="s">
        <v>327</v>
      </c>
      <c r="D288" s="2">
        <v>2016</v>
      </c>
      <c r="E288" s="2"/>
      <c r="F288" s="2"/>
      <c r="G288" s="2"/>
      <c r="H288" s="2"/>
      <c r="I288" s="2"/>
      <c r="J288" s="2"/>
      <c r="K288" s="2"/>
      <c r="L288" s="13"/>
      <c r="M288" s="13"/>
      <c r="N288" s="12"/>
      <c r="P288" s="5">
        <f t="shared" si="4"/>
        <v>1</v>
      </c>
    </row>
    <row r="289" spans="1:16" ht="22.8" customHeight="1" x14ac:dyDescent="0.3">
      <c r="A289" s="30" t="s">
        <v>769</v>
      </c>
      <c r="B289" s="2" t="s">
        <v>402</v>
      </c>
      <c r="C289" s="2" t="s">
        <v>25</v>
      </c>
      <c r="D289" s="2">
        <v>1990</v>
      </c>
      <c r="E289" s="2"/>
      <c r="F289" s="2"/>
      <c r="G289" s="2"/>
      <c r="H289" s="2"/>
      <c r="I289" s="2"/>
      <c r="J289" s="2"/>
      <c r="K289" s="2"/>
      <c r="L289" s="13"/>
      <c r="M289" s="13"/>
      <c r="N289" s="12"/>
      <c r="P289" s="5">
        <f t="shared" si="4"/>
        <v>1</v>
      </c>
    </row>
    <row r="290" spans="1:16" ht="22.8" customHeight="1" x14ac:dyDescent="0.3">
      <c r="A290" s="30" t="s">
        <v>770</v>
      </c>
      <c r="B290" s="2" t="s">
        <v>403</v>
      </c>
      <c r="C290" s="2" t="s">
        <v>404</v>
      </c>
      <c r="D290" s="2">
        <v>1974</v>
      </c>
      <c r="E290" s="2"/>
      <c r="F290" s="2"/>
      <c r="G290" s="2"/>
      <c r="H290" s="2"/>
      <c r="I290" s="2"/>
      <c r="J290" s="2"/>
      <c r="K290" s="2"/>
      <c r="L290" s="13"/>
      <c r="M290" s="13"/>
      <c r="N290" s="12"/>
      <c r="P290" s="5">
        <f t="shared" si="4"/>
        <v>1</v>
      </c>
    </row>
    <row r="291" spans="1:16" ht="22.8" customHeight="1" x14ac:dyDescent="0.3">
      <c r="A291" s="30" t="s">
        <v>771</v>
      </c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3"/>
      <c r="M291" s="13"/>
      <c r="N291" s="12"/>
      <c r="P291" s="5">
        <f t="shared" si="4"/>
        <v>0</v>
      </c>
    </row>
    <row r="292" spans="1:16" ht="22.8" customHeight="1" x14ac:dyDescent="0.3">
      <c r="A292" s="30" t="s">
        <v>772</v>
      </c>
      <c r="B292" s="2" t="s">
        <v>405</v>
      </c>
      <c r="C292" s="2" t="s">
        <v>406</v>
      </c>
      <c r="D292" s="2">
        <v>1975</v>
      </c>
      <c r="E292" s="2"/>
      <c r="F292" s="2"/>
      <c r="G292" s="2"/>
      <c r="H292" s="2"/>
      <c r="I292" s="2"/>
      <c r="J292" s="2"/>
      <c r="K292" s="2"/>
      <c r="L292" s="13"/>
      <c r="M292" s="13"/>
      <c r="N292" s="12"/>
      <c r="P292" s="5">
        <f t="shared" si="4"/>
        <v>1</v>
      </c>
    </row>
    <row r="293" spans="1:16" ht="22.8" customHeight="1" x14ac:dyDescent="0.3">
      <c r="A293" s="30" t="s">
        <v>773</v>
      </c>
      <c r="B293" s="37" t="s">
        <v>886</v>
      </c>
      <c r="C293" s="37" t="s">
        <v>881</v>
      </c>
      <c r="D293" s="37">
        <v>2017</v>
      </c>
      <c r="E293" s="2"/>
      <c r="F293" s="2"/>
      <c r="G293" s="2"/>
      <c r="H293" s="2"/>
      <c r="I293" s="2"/>
      <c r="J293" s="2"/>
      <c r="K293" s="2"/>
      <c r="L293" s="13"/>
      <c r="M293" s="13"/>
      <c r="N293" s="12"/>
      <c r="P293" s="5">
        <f t="shared" si="4"/>
        <v>1</v>
      </c>
    </row>
    <row r="294" spans="1:16" ht="22.8" customHeight="1" x14ac:dyDescent="0.3">
      <c r="A294" s="30" t="s">
        <v>774</v>
      </c>
      <c r="B294" s="2" t="s">
        <v>407</v>
      </c>
      <c r="C294" s="2" t="s">
        <v>408</v>
      </c>
      <c r="D294" s="2">
        <v>2010</v>
      </c>
      <c r="E294" s="2"/>
      <c r="F294" s="2"/>
      <c r="G294" s="2"/>
      <c r="H294" s="2"/>
      <c r="I294" s="2"/>
      <c r="J294" s="2"/>
      <c r="K294" s="2"/>
      <c r="L294" s="13"/>
      <c r="M294" s="13"/>
      <c r="N294" s="12"/>
      <c r="P294" s="5">
        <f t="shared" si="4"/>
        <v>1</v>
      </c>
    </row>
    <row r="295" spans="1:16" ht="22.8" customHeight="1" x14ac:dyDescent="0.3">
      <c r="A295" s="30" t="s">
        <v>775</v>
      </c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3"/>
      <c r="M295" s="10"/>
      <c r="N295" s="12"/>
      <c r="P295" s="5">
        <f t="shared" si="4"/>
        <v>0</v>
      </c>
    </row>
    <row r="296" spans="1:16" ht="22.8" customHeight="1" x14ac:dyDescent="0.3">
      <c r="A296" s="30" t="s">
        <v>776</v>
      </c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3"/>
      <c r="M296" s="10"/>
      <c r="N296" s="12"/>
      <c r="P296" s="5">
        <f t="shared" si="4"/>
        <v>0</v>
      </c>
    </row>
    <row r="297" spans="1:16" ht="22.8" customHeight="1" x14ac:dyDescent="0.3">
      <c r="A297" s="30" t="s">
        <v>777</v>
      </c>
      <c r="B297" s="2" t="s">
        <v>409</v>
      </c>
      <c r="C297" s="2" t="s">
        <v>410</v>
      </c>
      <c r="D297" s="2">
        <v>1959</v>
      </c>
      <c r="E297" s="2"/>
      <c r="F297" s="2"/>
      <c r="G297" s="2"/>
      <c r="H297" s="2"/>
      <c r="I297" s="2"/>
      <c r="J297" s="2"/>
      <c r="K297" s="2"/>
      <c r="L297" s="10"/>
      <c r="M297" s="10"/>
      <c r="N297" s="12"/>
      <c r="P297" s="5">
        <f t="shared" si="4"/>
        <v>1</v>
      </c>
    </row>
    <row r="298" spans="1:16" ht="22.8" customHeight="1" x14ac:dyDescent="0.3">
      <c r="A298" s="30" t="s">
        <v>778</v>
      </c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3"/>
      <c r="M298" s="3"/>
      <c r="N298" s="12"/>
      <c r="P298" s="5">
        <f t="shared" si="4"/>
        <v>0</v>
      </c>
    </row>
    <row r="299" spans="1:16" ht="22.8" customHeight="1" x14ac:dyDescent="0.3">
      <c r="A299" s="30" t="s">
        <v>779</v>
      </c>
      <c r="B299" s="2" t="s">
        <v>411</v>
      </c>
      <c r="C299" s="2" t="s">
        <v>412</v>
      </c>
      <c r="D299" s="2">
        <v>2008</v>
      </c>
      <c r="E299" s="2"/>
      <c r="F299" s="2"/>
      <c r="G299" s="2"/>
      <c r="H299" s="2"/>
      <c r="I299" s="2"/>
      <c r="J299" s="2"/>
      <c r="K299" s="2"/>
      <c r="L299" s="3"/>
      <c r="M299" s="10"/>
      <c r="N299" s="12"/>
      <c r="P299" s="5">
        <f t="shared" si="4"/>
        <v>1</v>
      </c>
    </row>
    <row r="300" spans="1:16" ht="22.8" customHeight="1" x14ac:dyDescent="0.3">
      <c r="A300" s="30" t="s">
        <v>780</v>
      </c>
      <c r="B300" s="2" t="s">
        <v>413</v>
      </c>
      <c r="C300" s="2" t="s">
        <v>44</v>
      </c>
      <c r="D300" s="2">
        <v>1978</v>
      </c>
      <c r="E300" s="2"/>
      <c r="F300" s="2"/>
      <c r="G300" s="2"/>
      <c r="H300" s="2"/>
      <c r="I300" s="2"/>
      <c r="J300" s="2"/>
      <c r="K300" s="2"/>
      <c r="L300" s="3"/>
      <c r="M300" s="3"/>
      <c r="N300" s="12"/>
      <c r="P300" s="5">
        <f t="shared" si="4"/>
        <v>1</v>
      </c>
    </row>
    <row r="301" spans="1:16" ht="22.8" customHeight="1" x14ac:dyDescent="0.3">
      <c r="A301" s="30" t="s">
        <v>781</v>
      </c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3"/>
      <c r="M301" s="10"/>
      <c r="N301" s="12"/>
      <c r="P301" s="5">
        <f t="shared" si="4"/>
        <v>0</v>
      </c>
    </row>
    <row r="302" spans="1:16" ht="22.8" customHeight="1" x14ac:dyDescent="0.3">
      <c r="A302" s="30" t="s">
        <v>782</v>
      </c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3"/>
      <c r="M302" s="3"/>
      <c r="N302" s="12"/>
      <c r="P302" s="5">
        <f t="shared" si="4"/>
        <v>0</v>
      </c>
    </row>
    <row r="303" spans="1:16" ht="22.8" customHeight="1" x14ac:dyDescent="0.3">
      <c r="A303" s="30" t="s">
        <v>783</v>
      </c>
      <c r="B303" s="2" t="s">
        <v>414</v>
      </c>
      <c r="C303" s="2" t="s">
        <v>415</v>
      </c>
      <c r="D303" s="2">
        <v>2004</v>
      </c>
      <c r="E303" s="2"/>
      <c r="F303" s="2"/>
      <c r="G303" s="2"/>
      <c r="H303" s="2"/>
      <c r="I303" s="2"/>
      <c r="J303" s="2"/>
      <c r="K303" s="2"/>
      <c r="L303" s="3"/>
      <c r="M303" s="10"/>
      <c r="N303" s="12"/>
      <c r="P303" s="5">
        <f t="shared" si="4"/>
        <v>1</v>
      </c>
    </row>
    <row r="304" spans="1:16" ht="22.8" customHeight="1" x14ac:dyDescent="0.3">
      <c r="A304" s="30" t="s">
        <v>784</v>
      </c>
      <c r="B304" s="2" t="s">
        <v>416</v>
      </c>
      <c r="C304" s="2" t="s">
        <v>165</v>
      </c>
      <c r="D304" s="2">
        <v>1990</v>
      </c>
      <c r="E304" s="2"/>
      <c r="F304" s="2"/>
      <c r="G304" s="2"/>
      <c r="H304" s="2"/>
      <c r="I304" s="2"/>
      <c r="J304" s="2"/>
      <c r="K304" s="2"/>
      <c r="L304" s="3"/>
      <c r="M304" s="10"/>
      <c r="N304" s="12"/>
      <c r="P304" s="5">
        <f t="shared" si="4"/>
        <v>1</v>
      </c>
    </row>
    <row r="305" spans="1:16" ht="22.8" customHeight="1" x14ac:dyDescent="0.3">
      <c r="A305" s="30" t="s">
        <v>785</v>
      </c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0"/>
      <c r="M305" s="10"/>
      <c r="N305" s="12"/>
      <c r="P305" s="5">
        <f t="shared" si="4"/>
        <v>0</v>
      </c>
    </row>
    <row r="306" spans="1:16" ht="22.8" customHeight="1" x14ac:dyDescent="0.3">
      <c r="A306" s="30" t="s">
        <v>786</v>
      </c>
      <c r="B306" s="2" t="s">
        <v>417</v>
      </c>
      <c r="C306" s="2" t="s">
        <v>199</v>
      </c>
      <c r="D306" s="2">
        <v>1967</v>
      </c>
      <c r="E306" s="2"/>
      <c r="F306" s="2"/>
      <c r="G306" s="2"/>
      <c r="H306" s="2"/>
      <c r="I306" s="2"/>
      <c r="J306" s="2"/>
      <c r="K306" s="2"/>
      <c r="L306" s="3"/>
      <c r="M306" s="3"/>
      <c r="N306" s="12"/>
      <c r="P306" s="5">
        <f t="shared" si="4"/>
        <v>1</v>
      </c>
    </row>
    <row r="307" spans="1:16" ht="22.8" customHeight="1" x14ac:dyDescent="0.3">
      <c r="A307" s="30" t="s">
        <v>787</v>
      </c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0"/>
      <c r="M307" s="10"/>
      <c r="N307" s="12"/>
      <c r="P307" s="5">
        <f t="shared" si="4"/>
        <v>0</v>
      </c>
    </row>
    <row r="308" spans="1:16" ht="22.8" customHeight="1" x14ac:dyDescent="0.3">
      <c r="A308" s="30" t="s">
        <v>788</v>
      </c>
      <c r="B308" s="2" t="s">
        <v>418</v>
      </c>
      <c r="C308" s="2" t="s">
        <v>152</v>
      </c>
      <c r="D308" s="2">
        <v>1999</v>
      </c>
      <c r="E308" s="2" t="s">
        <v>419</v>
      </c>
      <c r="F308" s="2" t="s">
        <v>152</v>
      </c>
      <c r="G308" s="2">
        <v>1999</v>
      </c>
      <c r="H308" s="2" t="s">
        <v>420</v>
      </c>
      <c r="I308" s="2" t="s">
        <v>421</v>
      </c>
      <c r="J308" s="2">
        <v>1999</v>
      </c>
      <c r="K308" s="2"/>
      <c r="L308" s="10"/>
      <c r="M308" s="10"/>
      <c r="N308" s="12"/>
      <c r="P308" s="5">
        <f t="shared" si="4"/>
        <v>3</v>
      </c>
    </row>
    <row r="309" spans="1:16" ht="22.8" customHeight="1" x14ac:dyDescent="0.3">
      <c r="A309" s="30" t="s">
        <v>789</v>
      </c>
      <c r="B309" s="2" t="s">
        <v>422</v>
      </c>
      <c r="C309" s="2" t="s">
        <v>297</v>
      </c>
      <c r="D309" s="2">
        <v>2004</v>
      </c>
      <c r="E309" s="2"/>
      <c r="F309" s="2"/>
      <c r="G309" s="2"/>
      <c r="H309" s="2"/>
      <c r="I309" s="2"/>
      <c r="J309" s="2"/>
      <c r="K309" s="2"/>
      <c r="L309" s="10"/>
      <c r="M309" s="10"/>
      <c r="N309" s="12"/>
      <c r="P309" s="5">
        <f t="shared" si="4"/>
        <v>1</v>
      </c>
    </row>
    <row r="310" spans="1:16" ht="22.8" customHeight="1" x14ac:dyDescent="0.3">
      <c r="A310" s="30" t="s">
        <v>790</v>
      </c>
      <c r="B310" s="2" t="s">
        <v>91</v>
      </c>
      <c r="C310" s="2" t="s">
        <v>423</v>
      </c>
      <c r="D310" s="2">
        <v>1948</v>
      </c>
      <c r="E310" s="2"/>
      <c r="F310" s="2"/>
      <c r="G310" s="2"/>
      <c r="H310" s="2"/>
      <c r="I310" s="2"/>
      <c r="J310" s="2"/>
      <c r="K310" s="2"/>
      <c r="L310" s="3"/>
      <c r="M310" s="3"/>
      <c r="N310" s="12"/>
      <c r="P310" s="5">
        <f t="shared" si="4"/>
        <v>1</v>
      </c>
    </row>
    <row r="311" spans="1:16" ht="22.8" customHeight="1" x14ac:dyDescent="0.4">
      <c r="A311" s="30" t="s">
        <v>791</v>
      </c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3"/>
      <c r="M311" s="3"/>
      <c r="N311" s="6">
        <f>COUNTA(B281:B311,E281:E311,H281:H311,K281:K311)</f>
        <v>27</v>
      </c>
      <c r="P311" s="5">
        <f t="shared" si="4"/>
        <v>0</v>
      </c>
    </row>
    <row r="312" spans="1:16" ht="22.8" customHeight="1" x14ac:dyDescent="0.3">
      <c r="A312" s="30" t="s">
        <v>792</v>
      </c>
      <c r="B312" s="2" t="s">
        <v>424</v>
      </c>
      <c r="C312" s="2" t="s">
        <v>425</v>
      </c>
      <c r="D312" s="2">
        <v>2016</v>
      </c>
      <c r="E312" s="2"/>
      <c r="F312" s="2"/>
      <c r="G312" s="2"/>
      <c r="H312" s="2"/>
      <c r="I312" s="2"/>
      <c r="J312" s="2"/>
      <c r="K312" s="2"/>
      <c r="L312" s="3"/>
      <c r="M312" s="3"/>
      <c r="N312" s="12"/>
      <c r="P312" s="5">
        <f t="shared" si="4"/>
        <v>1</v>
      </c>
    </row>
    <row r="313" spans="1:16" ht="22.8" customHeight="1" x14ac:dyDescent="0.3">
      <c r="A313" s="30" t="s">
        <v>793</v>
      </c>
      <c r="B313" s="2" t="s">
        <v>426</v>
      </c>
      <c r="C313" s="2" t="s">
        <v>427</v>
      </c>
      <c r="D313" s="2">
        <v>2011</v>
      </c>
      <c r="E313" s="2"/>
      <c r="F313" s="2"/>
      <c r="G313" s="2"/>
      <c r="H313" s="2"/>
      <c r="I313" s="2"/>
      <c r="J313" s="2"/>
      <c r="K313" s="2"/>
      <c r="L313" s="3"/>
      <c r="M313" s="3"/>
      <c r="N313" s="12"/>
      <c r="P313" s="5">
        <f t="shared" si="4"/>
        <v>1</v>
      </c>
    </row>
    <row r="314" spans="1:16" ht="22.8" customHeight="1" x14ac:dyDescent="0.3">
      <c r="A314" s="30" t="s">
        <v>794</v>
      </c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3"/>
      <c r="M314" s="3"/>
      <c r="N314" s="12"/>
      <c r="P314" s="5">
        <f t="shared" si="4"/>
        <v>0</v>
      </c>
    </row>
    <row r="315" spans="1:16" ht="22.8" customHeight="1" x14ac:dyDescent="0.3">
      <c r="A315" s="30" t="s">
        <v>795</v>
      </c>
      <c r="B315" s="2" t="s">
        <v>298</v>
      </c>
      <c r="C315" s="2" t="s">
        <v>343</v>
      </c>
      <c r="D315" s="2">
        <v>1995</v>
      </c>
      <c r="E315" s="2" t="s">
        <v>279</v>
      </c>
      <c r="F315" s="2" t="s">
        <v>343</v>
      </c>
      <c r="G315" s="2">
        <v>1995</v>
      </c>
      <c r="H315" s="2" t="s">
        <v>428</v>
      </c>
      <c r="I315" s="2" t="s">
        <v>429</v>
      </c>
      <c r="J315" s="2">
        <v>1990</v>
      </c>
      <c r="K315" s="2"/>
      <c r="L315" s="3"/>
      <c r="M315" s="3"/>
      <c r="N315" s="12"/>
      <c r="P315" s="5">
        <f t="shared" si="4"/>
        <v>3</v>
      </c>
    </row>
    <row r="316" spans="1:16" ht="22.8" customHeight="1" x14ac:dyDescent="0.3">
      <c r="A316" s="30" t="s">
        <v>796</v>
      </c>
      <c r="B316" s="2" t="s">
        <v>430</v>
      </c>
      <c r="C316" s="2" t="s">
        <v>415</v>
      </c>
      <c r="D316" s="2">
        <v>1993</v>
      </c>
      <c r="E316" s="2"/>
      <c r="F316" s="2"/>
      <c r="G316" s="2"/>
      <c r="H316" s="2"/>
      <c r="I316" s="2"/>
      <c r="J316" s="2"/>
      <c r="K316" s="2"/>
      <c r="L316" s="3"/>
      <c r="M316" s="3"/>
      <c r="N316" s="12"/>
      <c r="P316" s="5">
        <f t="shared" si="4"/>
        <v>1</v>
      </c>
    </row>
    <row r="317" spans="1:16" ht="22.8" customHeight="1" x14ac:dyDescent="0.3">
      <c r="A317" s="30" t="s">
        <v>797</v>
      </c>
      <c r="B317" s="2" t="s">
        <v>431</v>
      </c>
      <c r="C317" s="2" t="s">
        <v>432</v>
      </c>
      <c r="D317" s="2">
        <v>1972</v>
      </c>
      <c r="E317" s="2"/>
      <c r="F317" s="2"/>
      <c r="G317" s="2"/>
      <c r="H317" s="2"/>
      <c r="I317" s="2"/>
      <c r="J317" s="2"/>
      <c r="K317" s="2"/>
      <c r="L317" s="3"/>
      <c r="M317" s="3"/>
      <c r="N317" s="12"/>
      <c r="P317" s="5">
        <f t="shared" si="4"/>
        <v>1</v>
      </c>
    </row>
    <row r="318" spans="1:16" ht="22.8" customHeight="1" x14ac:dyDescent="0.3">
      <c r="A318" s="30" t="s">
        <v>798</v>
      </c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3"/>
      <c r="M318" s="3"/>
      <c r="N318" s="12"/>
      <c r="P318" s="5">
        <f t="shared" si="4"/>
        <v>0</v>
      </c>
    </row>
    <row r="319" spans="1:16" ht="22.8" customHeight="1" x14ac:dyDescent="0.3">
      <c r="A319" s="30" t="s">
        <v>799</v>
      </c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3"/>
      <c r="M319" s="3"/>
      <c r="N319" s="12"/>
      <c r="P319" s="5">
        <f t="shared" si="4"/>
        <v>0</v>
      </c>
    </row>
    <row r="320" spans="1:16" ht="22.8" customHeight="1" x14ac:dyDescent="0.3">
      <c r="A320" s="30" t="s">
        <v>800</v>
      </c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3"/>
      <c r="M320" s="3"/>
      <c r="N320" s="12"/>
      <c r="P320" s="5">
        <f t="shared" si="4"/>
        <v>0</v>
      </c>
    </row>
    <row r="321" spans="1:16" ht="22.8" customHeight="1" x14ac:dyDescent="0.3">
      <c r="A321" s="30" t="s">
        <v>801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3"/>
      <c r="M321" s="3"/>
      <c r="N321" s="12"/>
      <c r="P321" s="5">
        <f t="shared" si="4"/>
        <v>0</v>
      </c>
    </row>
    <row r="322" spans="1:16" ht="22.8" customHeight="1" x14ac:dyDescent="0.3">
      <c r="A322" s="30" t="s">
        <v>802</v>
      </c>
      <c r="B322" s="2" t="s">
        <v>872</v>
      </c>
      <c r="C322" s="2" t="s">
        <v>873</v>
      </c>
      <c r="D322" s="2">
        <v>1971</v>
      </c>
      <c r="E322" s="2"/>
      <c r="F322" s="2"/>
      <c r="G322" s="2"/>
      <c r="H322" s="2"/>
      <c r="I322" s="2"/>
      <c r="J322" s="2"/>
      <c r="K322" s="2"/>
      <c r="L322" s="3"/>
      <c r="M322" s="3"/>
      <c r="N322" s="12"/>
      <c r="P322" s="5">
        <f t="shared" si="4"/>
        <v>1</v>
      </c>
    </row>
    <row r="323" spans="1:16" ht="22.8" customHeight="1" x14ac:dyDescent="0.3">
      <c r="A323" s="30" t="s">
        <v>803</v>
      </c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3"/>
      <c r="M323" s="3"/>
      <c r="N323" s="12"/>
      <c r="P323" s="5">
        <f t="shared" si="4"/>
        <v>0</v>
      </c>
    </row>
    <row r="324" spans="1:16" ht="22.8" customHeight="1" x14ac:dyDescent="0.3">
      <c r="A324" s="30" t="s">
        <v>804</v>
      </c>
      <c r="B324" s="2" t="s">
        <v>433</v>
      </c>
      <c r="C324" s="2" t="s">
        <v>25</v>
      </c>
      <c r="D324" s="2">
        <v>1995</v>
      </c>
      <c r="E324" s="2" t="s">
        <v>434</v>
      </c>
      <c r="F324" s="2" t="s">
        <v>25</v>
      </c>
      <c r="G324" s="2">
        <v>1995</v>
      </c>
      <c r="H324" s="2" t="s">
        <v>435</v>
      </c>
      <c r="I324" s="2" t="s">
        <v>315</v>
      </c>
      <c r="J324" s="2">
        <v>2013</v>
      </c>
      <c r="K324" s="2" t="s">
        <v>436</v>
      </c>
      <c r="L324" s="2" t="s">
        <v>211</v>
      </c>
      <c r="M324" s="3">
        <v>1954</v>
      </c>
      <c r="N324" s="12"/>
      <c r="P324" s="5">
        <f t="shared" si="4"/>
        <v>4</v>
      </c>
    </row>
    <row r="325" spans="1:16" ht="22.8" customHeight="1" x14ac:dyDescent="0.3">
      <c r="A325" s="30" t="s">
        <v>805</v>
      </c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3"/>
      <c r="M325" s="3"/>
      <c r="N325" s="12"/>
      <c r="P325" s="5">
        <f t="shared" si="4"/>
        <v>0</v>
      </c>
    </row>
    <row r="326" spans="1:16" ht="22.8" customHeight="1" x14ac:dyDescent="0.3">
      <c r="A326" s="30" t="s">
        <v>806</v>
      </c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0"/>
      <c r="M326" s="10"/>
      <c r="N326" s="12"/>
      <c r="P326" s="5">
        <f t="shared" si="4"/>
        <v>0</v>
      </c>
    </row>
    <row r="327" spans="1:16" ht="22.8" customHeight="1" x14ac:dyDescent="0.3">
      <c r="A327" s="30" t="s">
        <v>807</v>
      </c>
      <c r="B327" s="2" t="s">
        <v>437</v>
      </c>
      <c r="C327" s="2" t="s">
        <v>272</v>
      </c>
      <c r="D327" s="2">
        <v>2010</v>
      </c>
      <c r="E327" s="2"/>
      <c r="F327" s="2"/>
      <c r="G327" s="2"/>
      <c r="H327" s="2"/>
      <c r="I327" s="2"/>
      <c r="J327" s="2"/>
      <c r="K327" s="2"/>
      <c r="L327" s="3"/>
      <c r="M327" s="3"/>
      <c r="N327" s="12"/>
      <c r="P327" s="5">
        <f t="shared" si="4"/>
        <v>1</v>
      </c>
    </row>
    <row r="328" spans="1:16" ht="22.8" customHeight="1" x14ac:dyDescent="0.3">
      <c r="A328" s="30" t="s">
        <v>808</v>
      </c>
      <c r="B328" s="2" t="s">
        <v>438</v>
      </c>
      <c r="C328" s="2" t="s">
        <v>439</v>
      </c>
      <c r="D328" s="2">
        <v>1983</v>
      </c>
      <c r="E328" s="2"/>
      <c r="F328" s="2"/>
      <c r="G328" s="2"/>
      <c r="H328" s="2"/>
      <c r="I328" s="2"/>
      <c r="J328" s="2"/>
      <c r="K328" s="2"/>
      <c r="L328" s="3"/>
      <c r="M328" s="3"/>
      <c r="N328" s="12"/>
      <c r="P328" s="5">
        <f t="shared" ref="P328:P372" si="5">IF(ISTEXT(K328),4,IF(ISTEXT(H328),3,IF(ISTEXT(E328),2,IF(ISTEXT(B328),1,0))))</f>
        <v>1</v>
      </c>
    </row>
    <row r="329" spans="1:16" ht="22.8" customHeight="1" x14ac:dyDescent="0.3">
      <c r="A329" s="30" t="s">
        <v>809</v>
      </c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3"/>
      <c r="M329" s="3"/>
      <c r="N329" s="12"/>
      <c r="P329" s="5">
        <f t="shared" si="5"/>
        <v>0</v>
      </c>
    </row>
    <row r="330" spans="1:16" ht="22.8" customHeight="1" x14ac:dyDescent="0.3">
      <c r="A330" s="30" t="s">
        <v>810</v>
      </c>
      <c r="B330" s="2" t="s">
        <v>440</v>
      </c>
      <c r="C330" s="2" t="s">
        <v>441</v>
      </c>
      <c r="D330" s="2">
        <v>1957</v>
      </c>
      <c r="E330" s="2"/>
      <c r="F330" s="2"/>
      <c r="G330" s="2"/>
      <c r="H330" s="2"/>
      <c r="I330" s="2"/>
      <c r="J330" s="2"/>
      <c r="K330" s="2"/>
      <c r="L330" s="3"/>
      <c r="M330" s="3"/>
      <c r="N330" s="12"/>
      <c r="P330" s="5">
        <f t="shared" si="5"/>
        <v>1</v>
      </c>
    </row>
    <row r="331" spans="1:16" ht="22.8" customHeight="1" x14ac:dyDescent="0.3">
      <c r="A331" s="30" t="s">
        <v>811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3"/>
      <c r="M331" s="3"/>
      <c r="N331" s="9"/>
      <c r="P331" s="5">
        <f t="shared" si="5"/>
        <v>0</v>
      </c>
    </row>
    <row r="332" spans="1:16" ht="22.8" customHeight="1" x14ac:dyDescent="0.3">
      <c r="A332" s="30" t="s">
        <v>812</v>
      </c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3"/>
      <c r="M332" s="3"/>
      <c r="N332" s="9"/>
      <c r="P332" s="5">
        <f t="shared" si="5"/>
        <v>0</v>
      </c>
    </row>
    <row r="333" spans="1:16" ht="22.8" customHeight="1" x14ac:dyDescent="0.3">
      <c r="A333" s="30" t="s">
        <v>813</v>
      </c>
      <c r="B333" s="2" t="s">
        <v>442</v>
      </c>
      <c r="C333" s="2" t="s">
        <v>248</v>
      </c>
      <c r="D333" s="2">
        <v>1986</v>
      </c>
      <c r="E333" s="2" t="s">
        <v>443</v>
      </c>
      <c r="F333" s="2" t="s">
        <v>444</v>
      </c>
      <c r="G333" s="2">
        <v>2007</v>
      </c>
      <c r="H333" s="2"/>
      <c r="I333" s="2"/>
      <c r="J333" s="2"/>
      <c r="K333" s="2"/>
      <c r="L333" s="3"/>
      <c r="M333" s="3"/>
      <c r="P333" s="5">
        <f t="shared" si="5"/>
        <v>2</v>
      </c>
    </row>
    <row r="334" spans="1:16" ht="22.8" customHeight="1" x14ac:dyDescent="0.3">
      <c r="A334" s="30" t="s">
        <v>814</v>
      </c>
      <c r="B334" s="2" t="s">
        <v>445</v>
      </c>
      <c r="C334" s="2" t="s">
        <v>446</v>
      </c>
      <c r="D334" s="2">
        <v>1969</v>
      </c>
      <c r="E334" s="2"/>
      <c r="F334" s="2"/>
      <c r="G334" s="2"/>
      <c r="H334" s="2"/>
      <c r="I334" s="2"/>
      <c r="J334" s="2"/>
      <c r="K334" s="2"/>
      <c r="L334" s="3"/>
      <c r="M334" s="3"/>
      <c r="N334" s="9"/>
      <c r="P334" s="5">
        <f t="shared" si="5"/>
        <v>1</v>
      </c>
    </row>
    <row r="335" spans="1:16" ht="22.8" customHeight="1" x14ac:dyDescent="0.3">
      <c r="A335" s="30" t="s">
        <v>815</v>
      </c>
      <c r="B335" s="2" t="s">
        <v>447</v>
      </c>
      <c r="C335" s="2" t="s">
        <v>448</v>
      </c>
      <c r="D335" s="2">
        <v>1945</v>
      </c>
      <c r="E335" s="37" t="s">
        <v>887</v>
      </c>
      <c r="F335" s="37" t="s">
        <v>203</v>
      </c>
      <c r="G335" s="37">
        <v>1956</v>
      </c>
      <c r="H335" s="2"/>
      <c r="I335" s="2"/>
      <c r="J335" s="2"/>
      <c r="K335" s="2"/>
      <c r="L335" s="3"/>
      <c r="M335" s="3"/>
      <c r="P335" s="5">
        <f t="shared" si="5"/>
        <v>2</v>
      </c>
    </row>
    <row r="336" spans="1:16" ht="22.8" customHeight="1" x14ac:dyDescent="0.3">
      <c r="A336" s="30" t="s">
        <v>816</v>
      </c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3"/>
      <c r="M336" s="3"/>
      <c r="N336" s="14"/>
      <c r="P336" s="5">
        <f t="shared" si="5"/>
        <v>0</v>
      </c>
    </row>
    <row r="337" spans="1:16" ht="22.8" customHeight="1" x14ac:dyDescent="0.3">
      <c r="A337" s="30" t="s">
        <v>817</v>
      </c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3"/>
      <c r="M337" s="3"/>
      <c r="N337" s="14"/>
      <c r="P337" s="5">
        <f t="shared" si="5"/>
        <v>0</v>
      </c>
    </row>
    <row r="338" spans="1:16" ht="22.8" customHeight="1" x14ac:dyDescent="0.3">
      <c r="A338" s="30" t="s">
        <v>818</v>
      </c>
      <c r="B338" s="2" t="s">
        <v>449</v>
      </c>
      <c r="C338" s="2" t="s">
        <v>450</v>
      </c>
      <c r="D338" s="2">
        <v>1988</v>
      </c>
      <c r="E338" s="2"/>
      <c r="F338" s="2"/>
      <c r="G338" s="2"/>
      <c r="H338" s="2"/>
      <c r="I338" s="2"/>
      <c r="J338" s="2"/>
      <c r="K338" s="2"/>
      <c r="L338" s="3"/>
      <c r="M338" s="3"/>
      <c r="N338" s="14"/>
      <c r="P338" s="5">
        <f t="shared" si="5"/>
        <v>1</v>
      </c>
    </row>
    <row r="339" spans="1:16" ht="22.8" customHeight="1" x14ac:dyDescent="0.3">
      <c r="A339" s="30" t="s">
        <v>819</v>
      </c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3"/>
      <c r="M339" s="10"/>
      <c r="N339" s="11"/>
      <c r="P339" s="5">
        <f t="shared" si="5"/>
        <v>0</v>
      </c>
    </row>
    <row r="340" spans="1:16" ht="22.8" customHeight="1" x14ac:dyDescent="0.3">
      <c r="A340" s="30" t="s">
        <v>820</v>
      </c>
      <c r="B340" s="2" t="s">
        <v>451</v>
      </c>
      <c r="C340" s="2" t="s">
        <v>452</v>
      </c>
      <c r="D340" s="2">
        <v>1950</v>
      </c>
      <c r="E340" s="2" t="s">
        <v>453</v>
      </c>
      <c r="F340" s="2" t="s">
        <v>305</v>
      </c>
      <c r="G340" s="2">
        <v>1983</v>
      </c>
      <c r="H340" s="2"/>
      <c r="I340" s="2"/>
      <c r="J340" s="2"/>
      <c r="K340" s="2"/>
      <c r="L340" s="3"/>
      <c r="M340" s="3"/>
      <c r="P340" s="5">
        <f t="shared" si="5"/>
        <v>2</v>
      </c>
    </row>
    <row r="341" spans="1:16" ht="22.8" customHeight="1" x14ac:dyDescent="0.4">
      <c r="A341" s="30" t="s">
        <v>821</v>
      </c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3"/>
      <c r="M341" s="10"/>
      <c r="N341" s="6">
        <f>COUNTA(B312:B341,E312:E341,H312:H341,K312:K341)</f>
        <v>23</v>
      </c>
      <c r="P341" s="5">
        <f t="shared" si="5"/>
        <v>0</v>
      </c>
    </row>
    <row r="342" spans="1:16" ht="22.8" customHeight="1" x14ac:dyDescent="0.3">
      <c r="A342" s="30" t="s">
        <v>822</v>
      </c>
      <c r="B342" s="2" t="s">
        <v>454</v>
      </c>
      <c r="C342" s="2" t="s">
        <v>455</v>
      </c>
      <c r="D342" s="2">
        <v>1988</v>
      </c>
      <c r="E342" s="2"/>
      <c r="F342" s="2"/>
      <c r="G342" s="2"/>
      <c r="H342" s="2"/>
      <c r="I342" s="2"/>
      <c r="J342" s="2"/>
      <c r="K342" s="2"/>
      <c r="L342" s="3"/>
      <c r="M342" s="3"/>
      <c r="P342" s="5">
        <f t="shared" si="5"/>
        <v>1</v>
      </c>
    </row>
    <row r="343" spans="1:16" ht="22.8" customHeight="1" x14ac:dyDescent="0.3">
      <c r="A343" s="30" t="s">
        <v>823</v>
      </c>
      <c r="B343" s="2" t="s">
        <v>456</v>
      </c>
      <c r="C343" s="2" t="s">
        <v>457</v>
      </c>
      <c r="D343" s="2">
        <v>1998</v>
      </c>
      <c r="E343" s="2"/>
      <c r="F343" s="2"/>
      <c r="G343" s="2"/>
      <c r="H343" s="2"/>
      <c r="I343" s="2"/>
      <c r="J343" s="2"/>
      <c r="K343" s="2"/>
      <c r="L343" s="2"/>
      <c r="M343" s="10"/>
      <c r="N343" s="9"/>
      <c r="P343" s="5">
        <f t="shared" si="5"/>
        <v>1</v>
      </c>
    </row>
    <row r="344" spans="1:16" ht="22.8" customHeight="1" x14ac:dyDescent="0.3">
      <c r="A344" s="30" t="s">
        <v>824</v>
      </c>
      <c r="B344" s="2" t="s">
        <v>458</v>
      </c>
      <c r="C344" s="2" t="s">
        <v>237</v>
      </c>
      <c r="D344" s="2">
        <v>2008</v>
      </c>
      <c r="E344" s="2" t="s">
        <v>459</v>
      </c>
      <c r="F344" s="2" t="s">
        <v>460</v>
      </c>
      <c r="G344" s="2">
        <v>2008</v>
      </c>
      <c r="H344" s="2"/>
      <c r="I344" s="2"/>
      <c r="J344" s="2"/>
      <c r="K344" s="2"/>
      <c r="L344" s="2"/>
      <c r="M344" s="10"/>
      <c r="N344" s="9"/>
      <c r="P344" s="5">
        <f t="shared" si="5"/>
        <v>2</v>
      </c>
    </row>
    <row r="345" spans="1:16" ht="22.8" customHeight="1" x14ac:dyDescent="0.3">
      <c r="A345" s="30" t="s">
        <v>825</v>
      </c>
      <c r="B345" s="2" t="s">
        <v>461</v>
      </c>
      <c r="C345" s="2" t="s">
        <v>462</v>
      </c>
      <c r="D345" s="2">
        <v>1989</v>
      </c>
      <c r="E345" s="2"/>
      <c r="F345" s="2"/>
      <c r="G345" s="2"/>
      <c r="H345" s="2"/>
      <c r="I345" s="2"/>
      <c r="J345" s="2"/>
      <c r="K345" s="2"/>
      <c r="L345" s="2"/>
      <c r="M345" s="10"/>
      <c r="N345" s="9"/>
      <c r="P345" s="5">
        <f t="shared" si="5"/>
        <v>1</v>
      </c>
    </row>
    <row r="346" spans="1:16" ht="22.8" customHeight="1" x14ac:dyDescent="0.3">
      <c r="A346" s="30" t="s">
        <v>826</v>
      </c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3"/>
      <c r="P346" s="5">
        <f t="shared" si="5"/>
        <v>0</v>
      </c>
    </row>
    <row r="347" spans="1:16" ht="22.8" customHeight="1" x14ac:dyDescent="0.3">
      <c r="A347" s="30" t="s">
        <v>827</v>
      </c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10"/>
      <c r="N347" s="9"/>
      <c r="P347" s="5">
        <f t="shared" si="5"/>
        <v>0</v>
      </c>
    </row>
    <row r="348" spans="1:16" ht="22.8" customHeight="1" x14ac:dyDescent="0.3">
      <c r="A348" s="30" t="s">
        <v>828</v>
      </c>
      <c r="B348" s="2" t="s">
        <v>463</v>
      </c>
      <c r="C348" s="2" t="s">
        <v>177</v>
      </c>
      <c r="D348" s="2">
        <v>1981</v>
      </c>
      <c r="E348" s="2" t="s">
        <v>464</v>
      </c>
      <c r="F348" s="2" t="s">
        <v>465</v>
      </c>
      <c r="G348" s="2">
        <v>2009</v>
      </c>
      <c r="H348" s="2" t="s">
        <v>900</v>
      </c>
      <c r="I348" s="2" t="s">
        <v>901</v>
      </c>
      <c r="J348" s="2">
        <v>2020</v>
      </c>
      <c r="K348" s="2"/>
      <c r="L348" s="2"/>
      <c r="M348" s="3"/>
      <c r="P348" s="5">
        <f t="shared" si="5"/>
        <v>3</v>
      </c>
    </row>
    <row r="349" spans="1:16" ht="22.8" customHeight="1" x14ac:dyDescent="0.3">
      <c r="A349" s="30" t="s">
        <v>829</v>
      </c>
      <c r="B349" s="2" t="s">
        <v>466</v>
      </c>
      <c r="C349" s="2" t="s">
        <v>448</v>
      </c>
      <c r="D349" s="2">
        <v>1925</v>
      </c>
      <c r="E349" s="2" t="s">
        <v>467</v>
      </c>
      <c r="F349" s="2" t="s">
        <v>425</v>
      </c>
      <c r="G349" s="2">
        <v>2017</v>
      </c>
      <c r="H349" s="2"/>
      <c r="I349" s="2"/>
      <c r="J349" s="2"/>
      <c r="K349" s="2"/>
      <c r="L349" s="2"/>
      <c r="M349" s="10"/>
      <c r="N349" s="9"/>
      <c r="P349" s="5">
        <f t="shared" si="5"/>
        <v>2</v>
      </c>
    </row>
    <row r="350" spans="1:16" ht="22.8" customHeight="1" x14ac:dyDescent="0.3">
      <c r="A350" s="30" t="s">
        <v>830</v>
      </c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10"/>
      <c r="N350" s="9"/>
      <c r="P350" s="5">
        <f t="shared" si="5"/>
        <v>0</v>
      </c>
    </row>
    <row r="351" spans="1:16" ht="22.8" customHeight="1" x14ac:dyDescent="0.3">
      <c r="A351" s="30" t="s">
        <v>831</v>
      </c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10"/>
      <c r="N351" s="15"/>
      <c r="P351" s="5">
        <f t="shared" si="5"/>
        <v>0</v>
      </c>
    </row>
    <row r="352" spans="1:16" ht="22.8" customHeight="1" x14ac:dyDescent="0.3">
      <c r="A352" s="30" t="s">
        <v>832</v>
      </c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3"/>
      <c r="P352" s="5">
        <f t="shared" si="5"/>
        <v>0</v>
      </c>
    </row>
    <row r="353" spans="1:16" ht="22.8" customHeight="1" x14ac:dyDescent="0.3">
      <c r="A353" s="30" t="s">
        <v>833</v>
      </c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10"/>
      <c r="N353" s="9"/>
      <c r="P353" s="5">
        <f t="shared" si="5"/>
        <v>0</v>
      </c>
    </row>
    <row r="354" spans="1:16" ht="22.8" customHeight="1" x14ac:dyDescent="0.3">
      <c r="A354" s="30" t="s">
        <v>834</v>
      </c>
      <c r="B354" s="2" t="s">
        <v>468</v>
      </c>
      <c r="C354" s="2" t="s">
        <v>469</v>
      </c>
      <c r="D354" s="2">
        <v>1966</v>
      </c>
      <c r="E354" s="2"/>
      <c r="F354" s="2"/>
      <c r="G354" s="2" t="s">
        <v>470</v>
      </c>
      <c r="H354" s="2"/>
      <c r="I354" s="2"/>
      <c r="J354" s="2"/>
      <c r="K354" s="2"/>
      <c r="L354" s="2"/>
      <c r="M354" s="10"/>
      <c r="N354" s="9"/>
      <c r="P354" s="5">
        <f t="shared" si="5"/>
        <v>1</v>
      </c>
    </row>
    <row r="355" spans="1:16" ht="22.8" customHeight="1" x14ac:dyDescent="0.3">
      <c r="A355" s="30" t="s">
        <v>835</v>
      </c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10"/>
      <c r="N355" s="9"/>
      <c r="P355" s="5">
        <f t="shared" si="5"/>
        <v>0</v>
      </c>
    </row>
    <row r="356" spans="1:16" ht="22.8" customHeight="1" x14ac:dyDescent="0.3">
      <c r="A356" s="30" t="s">
        <v>836</v>
      </c>
      <c r="B356" s="2" t="s">
        <v>471</v>
      </c>
      <c r="C356" s="2" t="s">
        <v>179</v>
      </c>
      <c r="D356" s="2">
        <v>1965</v>
      </c>
      <c r="E356" s="2" t="s">
        <v>472</v>
      </c>
      <c r="F356" s="2" t="s">
        <v>197</v>
      </c>
      <c r="G356" s="2">
        <v>2005</v>
      </c>
      <c r="H356" s="2"/>
      <c r="I356" s="2"/>
      <c r="J356" s="2"/>
      <c r="K356" s="2"/>
      <c r="L356" s="2"/>
      <c r="M356" s="3"/>
      <c r="P356" s="5">
        <f t="shared" si="5"/>
        <v>2</v>
      </c>
    </row>
    <row r="357" spans="1:16" ht="22.8" customHeight="1" x14ac:dyDescent="0.3">
      <c r="A357" s="30" t="s">
        <v>837</v>
      </c>
      <c r="B357" s="2" t="s">
        <v>473</v>
      </c>
      <c r="C357" s="2" t="s">
        <v>474</v>
      </c>
      <c r="D357" s="2">
        <v>1971</v>
      </c>
      <c r="E357" s="2"/>
      <c r="F357" s="2"/>
      <c r="G357" s="2"/>
      <c r="H357" s="2"/>
      <c r="I357" s="2"/>
      <c r="J357" s="2"/>
      <c r="K357" s="2"/>
      <c r="L357" s="2"/>
      <c r="M357" s="10"/>
      <c r="N357" s="11"/>
      <c r="P357" s="5">
        <f t="shared" si="5"/>
        <v>1</v>
      </c>
    </row>
    <row r="358" spans="1:16" ht="22.8" customHeight="1" x14ac:dyDescent="0.3">
      <c r="A358" s="30" t="s">
        <v>838</v>
      </c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10"/>
      <c r="N358" s="11"/>
      <c r="P358" s="5">
        <f t="shared" si="5"/>
        <v>0</v>
      </c>
    </row>
    <row r="359" spans="1:16" ht="22.8" customHeight="1" x14ac:dyDescent="0.3">
      <c r="A359" s="30" t="s">
        <v>839</v>
      </c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10"/>
      <c r="N359" s="11"/>
      <c r="P359" s="5">
        <f t="shared" si="5"/>
        <v>0</v>
      </c>
    </row>
    <row r="360" spans="1:16" ht="22.8" customHeight="1" x14ac:dyDescent="0.3">
      <c r="A360" s="30" t="s">
        <v>840</v>
      </c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3"/>
      <c r="P360" s="5">
        <f t="shared" si="5"/>
        <v>0</v>
      </c>
    </row>
    <row r="361" spans="1:16" ht="22.8" customHeight="1" x14ac:dyDescent="0.3">
      <c r="A361" s="30" t="s">
        <v>841</v>
      </c>
      <c r="B361" s="2" t="s">
        <v>475</v>
      </c>
      <c r="C361" s="2" t="s">
        <v>381</v>
      </c>
      <c r="D361" s="2">
        <v>2000</v>
      </c>
      <c r="E361" s="2"/>
      <c r="F361" s="2"/>
      <c r="G361" s="2"/>
      <c r="H361" s="2"/>
      <c r="I361" s="2"/>
      <c r="J361" s="2"/>
      <c r="K361" s="2"/>
      <c r="L361" s="2"/>
      <c r="M361" s="3"/>
      <c r="P361" s="5">
        <f t="shared" si="5"/>
        <v>1</v>
      </c>
    </row>
    <row r="362" spans="1:16" ht="22.8" customHeight="1" x14ac:dyDescent="0.3">
      <c r="A362" s="30" t="s">
        <v>842</v>
      </c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3"/>
      <c r="P362" s="5">
        <f t="shared" si="5"/>
        <v>0</v>
      </c>
    </row>
    <row r="363" spans="1:16" ht="22.8" customHeight="1" x14ac:dyDescent="0.3">
      <c r="A363" s="30" t="s">
        <v>843</v>
      </c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3"/>
      <c r="P363" s="5">
        <f t="shared" si="5"/>
        <v>0</v>
      </c>
    </row>
    <row r="364" spans="1:16" ht="22.8" customHeight="1" x14ac:dyDescent="0.3">
      <c r="A364" s="30" t="s">
        <v>844</v>
      </c>
      <c r="B364" s="2" t="s">
        <v>476</v>
      </c>
      <c r="C364" s="2" t="s">
        <v>477</v>
      </c>
      <c r="D364" s="2">
        <v>2009</v>
      </c>
      <c r="E364" s="2"/>
      <c r="F364" s="2"/>
      <c r="G364" s="2"/>
      <c r="H364" s="2"/>
      <c r="I364" s="2"/>
      <c r="J364" s="2"/>
      <c r="K364" s="2"/>
      <c r="L364" s="2"/>
      <c r="M364" s="3"/>
      <c r="P364" s="5">
        <f t="shared" si="5"/>
        <v>1</v>
      </c>
    </row>
    <row r="365" spans="1:16" ht="22.8" customHeight="1" x14ac:dyDescent="0.3">
      <c r="A365" s="30" t="s">
        <v>845</v>
      </c>
      <c r="B365" s="2" t="s">
        <v>478</v>
      </c>
      <c r="C365" s="2" t="s">
        <v>448</v>
      </c>
      <c r="D365" s="2">
        <v>1940</v>
      </c>
      <c r="E365" s="2" t="s">
        <v>479</v>
      </c>
      <c r="F365" s="2" t="s">
        <v>480</v>
      </c>
      <c r="G365" s="2"/>
      <c r="H365" s="2"/>
      <c r="I365" s="2"/>
      <c r="J365" s="2"/>
      <c r="K365" s="2"/>
      <c r="L365" s="2"/>
      <c r="M365" s="3"/>
      <c r="P365" s="5">
        <f t="shared" si="5"/>
        <v>2</v>
      </c>
    </row>
    <row r="366" spans="1:16" ht="22.8" customHeight="1" x14ac:dyDescent="0.3">
      <c r="A366" s="30" t="s">
        <v>846</v>
      </c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10"/>
      <c r="N366" s="16"/>
      <c r="P366" s="5">
        <f t="shared" si="5"/>
        <v>0</v>
      </c>
    </row>
    <row r="367" spans="1:16" ht="22.8" customHeight="1" x14ac:dyDescent="0.3">
      <c r="A367" s="30" t="s">
        <v>847</v>
      </c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10"/>
      <c r="N367" s="11"/>
      <c r="P367" s="5">
        <f t="shared" si="5"/>
        <v>0</v>
      </c>
    </row>
    <row r="368" spans="1:16" ht="22.8" customHeight="1" x14ac:dyDescent="0.3">
      <c r="A368" s="30" t="s">
        <v>848</v>
      </c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10"/>
      <c r="N368" s="17"/>
      <c r="P368" s="5">
        <f t="shared" si="5"/>
        <v>0</v>
      </c>
    </row>
    <row r="369" spans="1:17" ht="22.8" customHeight="1" x14ac:dyDescent="0.3">
      <c r="A369" s="30" t="s">
        <v>849</v>
      </c>
      <c r="B369" s="37" t="s">
        <v>888</v>
      </c>
      <c r="C369" s="37" t="s">
        <v>889</v>
      </c>
      <c r="D369" s="37">
        <v>1987</v>
      </c>
      <c r="E369" s="2"/>
      <c r="F369" s="2"/>
      <c r="G369" s="2"/>
      <c r="H369" s="2"/>
      <c r="I369" s="2"/>
      <c r="J369" s="2"/>
      <c r="K369" s="2"/>
      <c r="L369" s="2"/>
      <c r="M369" s="10"/>
      <c r="N369" s="11"/>
      <c r="P369" s="5">
        <f t="shared" si="5"/>
        <v>1</v>
      </c>
    </row>
    <row r="370" spans="1:17" ht="22.8" customHeight="1" x14ac:dyDescent="0.3">
      <c r="A370" s="30" t="s">
        <v>850</v>
      </c>
      <c r="B370" s="2" t="s">
        <v>481</v>
      </c>
      <c r="C370" s="2" t="s">
        <v>448</v>
      </c>
      <c r="D370" s="2">
        <v>1951</v>
      </c>
      <c r="E370" s="2" t="s">
        <v>482</v>
      </c>
      <c r="F370" s="2" t="s">
        <v>483</v>
      </c>
      <c r="G370" s="2">
        <v>1980</v>
      </c>
      <c r="H370" s="2" t="s">
        <v>484</v>
      </c>
      <c r="I370" s="2" t="s">
        <v>485</v>
      </c>
      <c r="J370" s="2">
        <v>2010</v>
      </c>
      <c r="K370" s="2"/>
      <c r="L370" s="2"/>
      <c r="M370" s="3"/>
      <c r="P370" s="5">
        <f t="shared" si="5"/>
        <v>3</v>
      </c>
    </row>
    <row r="371" spans="1:17" ht="22.8" customHeight="1" x14ac:dyDescent="0.3">
      <c r="A371" s="30" t="s">
        <v>851</v>
      </c>
      <c r="B371" s="2" t="s">
        <v>486</v>
      </c>
      <c r="C371" s="2" t="s">
        <v>487</v>
      </c>
      <c r="D371" s="2">
        <v>2012</v>
      </c>
      <c r="E371" s="2"/>
      <c r="F371" s="2"/>
      <c r="G371" s="2"/>
      <c r="H371" s="2"/>
      <c r="I371" s="2"/>
      <c r="J371" s="2"/>
      <c r="K371" s="2"/>
      <c r="L371" s="2"/>
      <c r="M371" s="2"/>
      <c r="N371" s="12"/>
      <c r="P371" s="5">
        <f t="shared" si="5"/>
        <v>1</v>
      </c>
    </row>
    <row r="372" spans="1:17" ht="22.8" customHeight="1" x14ac:dyDescent="0.4">
      <c r="A372" s="30" t="s">
        <v>852</v>
      </c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6">
        <f>COUNTA(B342:B372,E342:E372,H342:H372,K342:K372)</f>
        <v>23</v>
      </c>
      <c r="P372" s="5">
        <f t="shared" si="5"/>
        <v>0</v>
      </c>
    </row>
    <row r="373" spans="1:17" ht="22.8" customHeight="1" x14ac:dyDescent="0.3">
      <c r="A373" s="30"/>
      <c r="B373" s="2">
        <f t="shared" ref="B373:L373" si="6">COUNTA(C7:C372)</f>
        <v>196</v>
      </c>
      <c r="C373" s="2">
        <f t="shared" si="6"/>
        <v>196</v>
      </c>
      <c r="D373" s="2">
        <f t="shared" si="6"/>
        <v>72</v>
      </c>
      <c r="E373" s="2">
        <f t="shared" si="6"/>
        <v>72</v>
      </c>
      <c r="F373" s="2">
        <f t="shared" si="6"/>
        <v>71</v>
      </c>
      <c r="G373" s="2">
        <f t="shared" si="6"/>
        <v>20</v>
      </c>
      <c r="H373" s="2">
        <f t="shared" si="6"/>
        <v>20</v>
      </c>
      <c r="I373" s="2">
        <f t="shared" si="6"/>
        <v>20</v>
      </c>
      <c r="J373" s="2">
        <f t="shared" si="6"/>
        <v>5</v>
      </c>
      <c r="K373" s="2">
        <f t="shared" si="6"/>
        <v>5</v>
      </c>
      <c r="L373" s="2">
        <f t="shared" si="6"/>
        <v>5</v>
      </c>
      <c r="M373" s="2">
        <f>COUNTA(A4:A370)</f>
        <v>366</v>
      </c>
      <c r="N373" s="12"/>
      <c r="Q373" s="5">
        <f>SUM(B373:L373)</f>
        <v>682</v>
      </c>
    </row>
    <row r="374" spans="1:17" ht="22.8" customHeight="1" x14ac:dyDescent="0.3">
      <c r="A374" s="30"/>
      <c r="B374" s="2"/>
      <c r="C374" s="2"/>
      <c r="D374" s="2"/>
      <c r="E374" s="2"/>
      <c r="F374" s="2"/>
      <c r="G374" s="2"/>
      <c r="H374" s="2"/>
      <c r="I374" s="2"/>
      <c r="J374" s="2"/>
      <c r="K374" s="3"/>
      <c r="L374" s="3"/>
      <c r="M374" s="3"/>
    </row>
    <row r="375" spans="1:17" ht="22.8" customHeight="1" x14ac:dyDescent="0.3">
      <c r="A375" s="30"/>
      <c r="B375" s="2"/>
      <c r="C375" s="2"/>
      <c r="D375" s="2"/>
      <c r="E375" s="2"/>
      <c r="F375" s="2"/>
      <c r="G375" s="2"/>
      <c r="H375" s="2"/>
      <c r="I375" s="2"/>
      <c r="J375" s="2"/>
      <c r="K375" s="3"/>
      <c r="L375" s="3"/>
      <c r="M375" s="3"/>
    </row>
    <row r="376" spans="1:17" ht="22.8" customHeight="1" x14ac:dyDescent="0.4">
      <c r="A376" s="30"/>
      <c r="B376" s="2"/>
      <c r="C376" s="2"/>
      <c r="D376" s="2"/>
      <c r="E376" s="2"/>
      <c r="F376" s="2"/>
      <c r="G376" s="2"/>
      <c r="H376" s="2"/>
      <c r="I376" s="2"/>
      <c r="J376" s="2"/>
      <c r="K376" s="3"/>
      <c r="L376" s="3"/>
      <c r="M376" s="34" t="s">
        <v>867</v>
      </c>
      <c r="N376" s="35">
        <f>SUM(N37,N66,N97,N127,N158,N188,N219,N250,N280,N311,N341,N372)</f>
        <v>293</v>
      </c>
    </row>
    <row r="377" spans="1:17" ht="22.8" customHeight="1" x14ac:dyDescent="0.3">
      <c r="A377" s="30"/>
      <c r="B377" s="2"/>
      <c r="C377" s="2"/>
      <c r="D377" s="2"/>
      <c r="E377" s="2"/>
      <c r="F377" s="2"/>
      <c r="G377" s="2"/>
      <c r="H377" s="2"/>
      <c r="I377" s="2"/>
      <c r="J377" s="2"/>
      <c r="K377" s="3"/>
      <c r="L377" s="3"/>
      <c r="M377" s="3"/>
    </row>
    <row r="378" spans="1:17" ht="22.8" customHeight="1" x14ac:dyDescent="0.3">
      <c r="A378" s="30"/>
      <c r="B378" s="2"/>
      <c r="C378" s="2"/>
      <c r="D378" s="2"/>
      <c r="E378" s="2"/>
      <c r="F378" s="2"/>
      <c r="G378" s="2"/>
      <c r="H378" s="2"/>
      <c r="I378" s="2"/>
      <c r="J378" s="2"/>
      <c r="K378" s="3"/>
      <c r="L378" s="3"/>
      <c r="M378" s="38" t="s">
        <v>868</v>
      </c>
      <c r="N378" s="5">
        <v>24.1</v>
      </c>
    </row>
    <row r="379" spans="1:17" ht="22.8" customHeight="1" x14ac:dyDescent="0.3">
      <c r="A379" s="30"/>
      <c r="B379" s="2"/>
      <c r="C379" s="2"/>
      <c r="D379" s="2"/>
      <c r="E379" s="2"/>
      <c r="F379" s="2"/>
      <c r="G379" s="2"/>
      <c r="H379" s="2"/>
      <c r="I379" s="2"/>
      <c r="J379" s="2"/>
      <c r="K379" s="3"/>
      <c r="L379" s="3"/>
      <c r="M379" s="38" t="s">
        <v>894</v>
      </c>
      <c r="N379" s="5">
        <f>MAX(N37,N66,N97,N127,N158,N188,N219,N250,N280,N311,N341,N372)</f>
        <v>36</v>
      </c>
    </row>
    <row r="380" spans="1:17" ht="22.8" customHeight="1" x14ac:dyDescent="0.3">
      <c r="A380" s="30"/>
      <c r="B380" s="2"/>
      <c r="C380" s="2"/>
      <c r="D380" s="2"/>
      <c r="E380" s="2"/>
      <c r="F380" s="2"/>
      <c r="G380" s="2"/>
      <c r="H380" s="2"/>
      <c r="I380" s="2"/>
      <c r="J380" s="2"/>
      <c r="K380" s="3"/>
      <c r="L380" s="3"/>
      <c r="M380" s="38" t="s">
        <v>895</v>
      </c>
      <c r="N380" s="5">
        <f>MIN(N37,N66,N97,N127,N158,N188,N219,N250,N280,N311,N341,N372)</f>
        <v>15</v>
      </c>
    </row>
    <row r="381" spans="1:17" ht="22.8" customHeight="1" x14ac:dyDescent="0.3">
      <c r="A381" s="30"/>
      <c r="B381" s="18"/>
      <c r="C381" s="2"/>
      <c r="D381" s="2"/>
      <c r="E381" s="2"/>
      <c r="F381" s="2"/>
      <c r="G381" s="2"/>
      <c r="H381" s="2"/>
      <c r="I381" s="2"/>
      <c r="J381" s="2"/>
      <c r="K381" s="2"/>
      <c r="L381" s="3"/>
      <c r="M381" s="3"/>
      <c r="N381" s="3"/>
      <c r="O381" s="5">
        <v>12</v>
      </c>
      <c r="P381" s="34">
        <f>COUNTIF(P7:P372,4)</f>
        <v>5</v>
      </c>
      <c r="Q381" s="33" t="s">
        <v>862</v>
      </c>
    </row>
    <row r="382" spans="1:17" ht="22.8" customHeight="1" x14ac:dyDescent="0.3">
      <c r="A382" s="3"/>
      <c r="O382" s="5">
        <v>42</v>
      </c>
      <c r="P382" s="34">
        <f>COUNTIF(P7:P372,3)</f>
        <v>15</v>
      </c>
      <c r="Q382" s="33" t="s">
        <v>863</v>
      </c>
    </row>
    <row r="383" spans="1:17" ht="22.8" customHeight="1" x14ac:dyDescent="0.3">
      <c r="O383" s="5">
        <v>100</v>
      </c>
      <c r="P383" s="34">
        <f>COUNTIF(P7:P372,2)</f>
        <v>52</v>
      </c>
      <c r="Q383" s="33" t="s">
        <v>864</v>
      </c>
    </row>
    <row r="384" spans="1:17" ht="22.8" customHeight="1" x14ac:dyDescent="0.3">
      <c r="O384" s="5">
        <v>121</v>
      </c>
      <c r="P384" s="34">
        <f>COUNTIF(P7:P372,1)</f>
        <v>124</v>
      </c>
      <c r="Q384" s="33" t="s">
        <v>865</v>
      </c>
    </row>
    <row r="385" spans="14:17" ht="22.8" customHeight="1" x14ac:dyDescent="0.4">
      <c r="N385" s="34" t="s">
        <v>867</v>
      </c>
      <c r="O385" s="35">
        <v>275</v>
      </c>
      <c r="P385" s="5">
        <f>COUNTIF(P7:P372,0)</f>
        <v>170</v>
      </c>
      <c r="Q385" s="33" t="s">
        <v>866</v>
      </c>
    </row>
    <row r="386" spans="14:17" ht="22.8" customHeight="1" x14ac:dyDescent="0.3">
      <c r="Q386" s="33"/>
    </row>
    <row r="387" spans="14:17" ht="22.8" customHeight="1" x14ac:dyDescent="0.3"/>
    <row r="388" spans="14:17" ht="22.8" customHeight="1" x14ac:dyDescent="0.3"/>
  </sheetData>
  <conditionalFormatting sqref="L305:M305 L307:M308 L326:M326 M341 M353:N355 M343:N345 M347:N347 M349:N351 N334 N338 N331:N332 N336">
    <cfRule type="containsText" dxfId="106" priority="1" stopIfTrue="1" operator="containsText" text="nov">
      <formula>NOT(ISERROR(SEARCH("nov",L305)))</formula>
    </cfRule>
  </conditionalFormatting>
  <conditionalFormatting sqref="L307:M309 M96:N96 N131 N145 N129 N147 N133:N134 N136 N149:N150 N138:N141 N143 N152:N154 N156:N157 N159 N125 N226 N240 N228:N229 N238 M242:N244 N231:N236 M341 M353:N355 M343:N345 M347:N347 M349:N351 N197 N215 N208 N199:N201 N203:N204 N210:N213 N206 N334 N338 N331:N332 N336">
    <cfRule type="containsText" dxfId="105" priority="122" stopIfTrue="1" operator="containsText" text="jan">
      <formula>NOT(ISERROR(SEARCH("jan",L96)))</formula>
    </cfRule>
  </conditionalFormatting>
  <conditionalFormatting sqref="L307:M309 M96:N96 N131 N145 N129 N147 N133:N134 N136 N149:N150 N138:N141 N143 N152:N154 N156:N157 N159 N125 N226 N240 N228:N229 N238 M242:N244 N231:N236 M341 M353:N355 M343:N345 M347:N347 M349:N351 N197 N215 N208 N199:N201 N203:N204 N210:N213 N206 N334 N338 N331:N332 N336">
    <cfRule type="containsText" dxfId="104" priority="121" stopIfTrue="1" operator="containsText" text="feb">
      <formula>NOT(ISERROR(SEARCH("feb",L96)))</formula>
    </cfRule>
  </conditionalFormatting>
  <conditionalFormatting sqref="L307:M309 M96:N96 N125 N226 N240 N228:N229 N238 M242:N244 N231:N236 M341 M353:N355 M343:N345 M347:N347 M349:N351 N197 N215 N208 N199:N201 N203:N204 N210:N213 N206 N334 N338 N331:N332 N336">
    <cfRule type="containsText" dxfId="103" priority="118" stopIfTrue="1" operator="containsText" text="mar">
      <formula>NOT(ISERROR(SEARCH("mar",L96)))</formula>
    </cfRule>
  </conditionalFormatting>
  <conditionalFormatting sqref="L307:M309 M96:N96 N131 N145 N129 N147 N133:N134 N136 N149:N150 N138:N141 N143 N152:N154 N156:N157 N159 N125 N226 N240 N228:N229 N238 M242:N244 N231:N236 M341 M353:N355 M343:N345 M347:N347 M349:N351 N197 N215 N208 N199:N201 N203:N204 N210:N213 N206 N334 N338 N331:N332 N336">
    <cfRule type="containsText" dxfId="102" priority="120" stopIfTrue="1" operator="containsText" text="apr">
      <formula>NOT(ISERROR(SEARCH("apr",L96)))</formula>
    </cfRule>
  </conditionalFormatting>
  <conditionalFormatting sqref="L307:M309 N125 N131 N145 N129 N147 N133:N134 N136 N149:N150 N138:N141 N143 N152:N154 N156:N157 N159 N226 N240 N228:N229 N238 M242:N244 N231:N236 M341 M353:N355 M343:N345 M347:N347 M349:N351 N334 N338 N331:N332 N336">
    <cfRule type="containsText" dxfId="101" priority="119" stopIfTrue="1" operator="containsText" text="may">
      <formula>NOT(ISERROR(SEARCH("may",L125)))</formula>
    </cfRule>
  </conditionalFormatting>
  <conditionalFormatting sqref="M178 M174:M176">
    <cfRule type="containsText" dxfId="100" priority="71" stopIfTrue="1" operator="containsText" text="feb">
      <formula>NOT(ISERROR(SEARCH("feb",M174)))</formula>
    </cfRule>
  </conditionalFormatting>
  <conditionalFormatting sqref="L97:L98 L100 L102 L104 L106:L108 L110 L120 L122:L124 L112:L113 L115 L117:L118 L126 L136 L129:L134">
    <cfRule type="containsText" dxfId="99" priority="117" stopIfTrue="1" operator="containsText" text="jan">
      <formula>NOT(ISERROR(SEARCH("jan",L97)))</formula>
    </cfRule>
  </conditionalFormatting>
  <conditionalFormatting sqref="L97:L98 L100 L102 L104 L106:L108 L110 L120 L122:L124 L112:L113 L115 L117:L118 L126 L136 L129:L134">
    <cfRule type="containsText" dxfId="98" priority="116" stopIfTrue="1" operator="containsText" text="feb">
      <formula>NOT(ISERROR(SEARCH("feb",L97)))</formula>
    </cfRule>
  </conditionalFormatting>
  <conditionalFormatting sqref="L97:L98 L100 L102 L104 L106:L108 L110 L120 L122:L124 L112:L113 L115 L117:L118 L126 L136 L129:L134">
    <cfRule type="containsText" dxfId="97" priority="114" stopIfTrue="1" operator="containsText" text="mar">
      <formula>NOT(ISERROR(SEARCH("mar",L97)))</formula>
    </cfRule>
  </conditionalFormatting>
  <conditionalFormatting sqref="L97:L98 L100 L102 L104 L106:L108 L110 L120 L122:L124 L112:L113 L115 L117:L118 L126 L136 L129:L134">
    <cfRule type="containsText" dxfId="96" priority="115" stopIfTrue="1" operator="containsText" text="apr">
      <formula>NOT(ISERROR(SEARCH("apr",L97)))</formula>
    </cfRule>
  </conditionalFormatting>
  <conditionalFormatting sqref="M97:M98 M100 M102 M104 M106:M108 M110 M120 M122:M124 M112:M113 M115 M117:M118">
    <cfRule type="containsText" dxfId="95" priority="95" stopIfTrue="1" operator="containsText" text="jan">
      <formula>NOT(ISERROR(SEARCH("jan",M97)))</formula>
    </cfRule>
  </conditionalFormatting>
  <conditionalFormatting sqref="M97:M98 M100 M102 M104 M106:M108 M110 M120 M122:M124 M112:M113 M115 M117:M118">
    <cfRule type="containsText" dxfId="94" priority="94" stopIfTrue="1" operator="containsText" text="feb">
      <formula>NOT(ISERROR(SEARCH("feb",M97)))</formula>
    </cfRule>
  </conditionalFormatting>
  <conditionalFormatting sqref="M97:M98 M100 M102 M104 M106:M108 M110 M120 M122:M124 M112:M113 M115 M117:M118">
    <cfRule type="containsText" dxfId="93" priority="92" stopIfTrue="1" operator="containsText" text="mar">
      <formula>NOT(ISERROR(SEARCH("mar",M97)))</formula>
    </cfRule>
  </conditionalFormatting>
  <conditionalFormatting sqref="M97:M98 M100 M102 M104 M106:M108 M110 M120 M122:M124 M112:M113 M115 M117:M118">
    <cfRule type="containsText" dxfId="92" priority="93" stopIfTrue="1" operator="containsText" text="apr">
      <formula>NOT(ISERROR(SEARCH("apr",M97)))</formula>
    </cfRule>
  </conditionalFormatting>
  <conditionalFormatting sqref="N98 N100 N102 N104 N106:N108 N110 N120 N122:N124 N112:N113 N115 N117:N118">
    <cfRule type="containsText" dxfId="91" priority="91" stopIfTrue="1" operator="containsText" text="jan">
      <formula>NOT(ISERROR(SEARCH("jan",N98)))</formula>
    </cfRule>
  </conditionalFormatting>
  <conditionalFormatting sqref="N98 N100 N102 N104 N106:N108 N110 N120 N122:N124 N112:N113 N115 N117:N118">
    <cfRule type="containsText" dxfId="90" priority="90" stopIfTrue="1" operator="containsText" text="feb">
      <formula>NOT(ISERROR(SEARCH("feb",N98)))</formula>
    </cfRule>
  </conditionalFormatting>
  <conditionalFormatting sqref="N98 N100 N102 N104 N106:N108 N110 N120 N122:N124 N112:N113 N115 N117:N118">
    <cfRule type="containsText" dxfId="89" priority="88" stopIfTrue="1" operator="containsText" text="mar">
      <formula>NOT(ISERROR(SEARCH("mar",N98)))</formula>
    </cfRule>
  </conditionalFormatting>
  <conditionalFormatting sqref="N98 N100 N102 N104 N106:N108 N110 N120 N122:N124 N112:N113 N115 N117:N118">
    <cfRule type="containsText" dxfId="88" priority="89" stopIfTrue="1" operator="containsText" text="apr">
      <formula>NOT(ISERROR(SEARCH("apr",N98)))</formula>
    </cfRule>
  </conditionalFormatting>
  <conditionalFormatting sqref="L307:M309 N226 N240 N228:N229 N238 M242:N244 N231:N236 M341 M353:N355 M343:N345 M347:N347 M349:N351 N197 N215 N208 N199:N201 N203:N204 N210:N213 N206 N334 N338 N331:N332 N336">
    <cfRule type="containsText" dxfId="87" priority="54" stopIfTrue="1" operator="containsText" text="jun">
      <formula>NOT(ISERROR(SEARCH("jun",L197)))</formula>
    </cfRule>
  </conditionalFormatting>
  <conditionalFormatting sqref="K161:K172">
    <cfRule type="containsText" dxfId="86" priority="87" stopIfTrue="1" operator="containsText" text="jan">
      <formula>NOT(ISERROR(SEARCH("jan",K161)))</formula>
    </cfRule>
  </conditionalFormatting>
  <conditionalFormatting sqref="K161:K172">
    <cfRule type="containsText" dxfId="85" priority="86" stopIfTrue="1" operator="containsText" text="feb">
      <formula>NOT(ISERROR(SEARCH("feb",K161)))</formula>
    </cfRule>
  </conditionalFormatting>
  <conditionalFormatting sqref="K161:K172">
    <cfRule type="containsText" dxfId="84" priority="83" stopIfTrue="1" operator="containsText" text="mar">
      <formula>NOT(ISERROR(SEARCH("mar",K161)))</formula>
    </cfRule>
  </conditionalFormatting>
  <conditionalFormatting sqref="K161:K172">
    <cfRule type="containsText" dxfId="83" priority="85" stopIfTrue="1" operator="containsText" text="apr">
      <formula>NOT(ISERROR(SEARCH("apr",K161)))</formula>
    </cfRule>
  </conditionalFormatting>
  <conditionalFormatting sqref="K161:K172">
    <cfRule type="containsText" dxfId="82" priority="84" stopIfTrue="1" operator="containsText" text="may">
      <formula>NOT(ISERROR(SEARCH("may",K161)))</formula>
    </cfRule>
  </conditionalFormatting>
  <conditionalFormatting sqref="K161:K172">
    <cfRule type="containsText" dxfId="81" priority="78" stopIfTrue="1" operator="containsText" text="jun">
      <formula>NOT(ISERROR(SEARCH("jun",K161)))</formula>
    </cfRule>
  </conditionalFormatting>
  <conditionalFormatting sqref="K178 K174:K176">
    <cfRule type="containsText" dxfId="80" priority="82" stopIfTrue="1" operator="containsText" text="feb">
      <formula>NOT(ISERROR(SEARCH("feb",K174)))</formula>
    </cfRule>
  </conditionalFormatting>
  <conditionalFormatting sqref="K174:K176 K178">
    <cfRule type="containsText" dxfId="79" priority="77" stopIfTrue="1" operator="containsText" text="mar">
      <formula>NOT(ISERROR(SEARCH("mar",K174)))</formula>
    </cfRule>
  </conditionalFormatting>
  <conditionalFormatting sqref="K178 K174:K176">
    <cfRule type="containsText" dxfId="78" priority="81" stopIfTrue="1" operator="containsText" text="apr">
      <formula>NOT(ISERROR(SEARCH("apr",K174)))</formula>
    </cfRule>
  </conditionalFormatting>
  <conditionalFormatting sqref="K178 K174:K176">
    <cfRule type="containsText" dxfId="77" priority="80" stopIfTrue="1" operator="containsText" text="may">
      <formula>NOT(ISERROR(SEARCH("may",K174)))</formula>
    </cfRule>
  </conditionalFormatting>
  <conditionalFormatting sqref="K178 K174:K176">
    <cfRule type="containsText" dxfId="76" priority="79" stopIfTrue="1" operator="containsText" text="jun">
      <formula>NOT(ISERROR(SEARCH("jun",K174)))</formula>
    </cfRule>
  </conditionalFormatting>
  <conditionalFormatting sqref="N174:N176 N178">
    <cfRule type="containsText" dxfId="75" priority="55" stopIfTrue="1" operator="containsText" text="mar">
      <formula>NOT(ISERROR(SEARCH("mar",N174)))</formula>
    </cfRule>
  </conditionalFormatting>
  <conditionalFormatting sqref="M161:M172">
    <cfRule type="containsText" dxfId="74" priority="76" stopIfTrue="1" operator="containsText" text="jan">
      <formula>NOT(ISERROR(SEARCH("jan",M161)))</formula>
    </cfRule>
  </conditionalFormatting>
  <conditionalFormatting sqref="M161:M172">
    <cfRule type="containsText" dxfId="73" priority="75" stopIfTrue="1" operator="containsText" text="feb">
      <formula>NOT(ISERROR(SEARCH("feb",M161)))</formula>
    </cfRule>
  </conditionalFormatting>
  <conditionalFormatting sqref="M161:M172">
    <cfRule type="containsText" dxfId="72" priority="72" stopIfTrue="1" operator="containsText" text="mar">
      <formula>NOT(ISERROR(SEARCH("mar",M161)))</formula>
    </cfRule>
  </conditionalFormatting>
  <conditionalFormatting sqref="M161:M172">
    <cfRule type="containsText" dxfId="71" priority="74" stopIfTrue="1" operator="containsText" text="apr">
      <formula>NOT(ISERROR(SEARCH("apr",M161)))</formula>
    </cfRule>
  </conditionalFormatting>
  <conditionalFormatting sqref="M161:M172">
    <cfRule type="containsText" dxfId="70" priority="73" stopIfTrue="1" operator="containsText" text="may">
      <formula>NOT(ISERROR(SEARCH("may",M161)))</formula>
    </cfRule>
  </conditionalFormatting>
  <conditionalFormatting sqref="M161:M172">
    <cfRule type="containsText" dxfId="69" priority="67" stopIfTrue="1" operator="containsText" text="jun">
      <formula>NOT(ISERROR(SEARCH("jun",M161)))</formula>
    </cfRule>
  </conditionalFormatting>
  <conditionalFormatting sqref="M178 M174:M176">
    <cfRule type="containsText" dxfId="68" priority="123" stopIfTrue="1" operator="containsText" text="jan">
      <formula>NOT(ISERROR(SEARCH("jan",M174)))</formula>
    </cfRule>
  </conditionalFormatting>
  <conditionalFormatting sqref="M174:M176 M178">
    <cfRule type="containsText" dxfId="67" priority="66" stopIfTrue="1" operator="containsText" text="mar">
      <formula>NOT(ISERROR(SEARCH("mar",M174)))</formula>
    </cfRule>
  </conditionalFormatting>
  <conditionalFormatting sqref="M178 M174:M176">
    <cfRule type="containsText" dxfId="66" priority="70" stopIfTrue="1" operator="containsText" text="apr">
      <formula>NOT(ISERROR(SEARCH("apr",M174)))</formula>
    </cfRule>
  </conditionalFormatting>
  <conditionalFormatting sqref="M178 M174:M176">
    <cfRule type="containsText" dxfId="65" priority="69" stopIfTrue="1" operator="containsText" text="may">
      <formula>NOT(ISERROR(SEARCH("may",M174)))</formula>
    </cfRule>
  </conditionalFormatting>
  <conditionalFormatting sqref="M178 M174:M176">
    <cfRule type="containsText" dxfId="64" priority="68" stopIfTrue="1" operator="containsText" text="jun">
      <formula>NOT(ISERROR(SEARCH("jun",M174)))</formula>
    </cfRule>
  </conditionalFormatting>
  <conditionalFormatting sqref="N161:N172">
    <cfRule type="containsText" dxfId="63" priority="65" stopIfTrue="1" operator="containsText" text="jan">
      <formula>NOT(ISERROR(SEARCH("jan",N161)))</formula>
    </cfRule>
  </conditionalFormatting>
  <conditionalFormatting sqref="N161:N172">
    <cfRule type="containsText" dxfId="62" priority="64" stopIfTrue="1" operator="containsText" text="feb">
      <formula>NOT(ISERROR(SEARCH("feb",N161)))</formula>
    </cfRule>
  </conditionalFormatting>
  <conditionalFormatting sqref="N161:N172">
    <cfRule type="containsText" dxfId="61" priority="61" stopIfTrue="1" operator="containsText" text="mar">
      <formula>NOT(ISERROR(SEARCH("mar",N161)))</formula>
    </cfRule>
  </conditionalFormatting>
  <conditionalFormatting sqref="N161:N172">
    <cfRule type="containsText" dxfId="60" priority="63" stopIfTrue="1" operator="containsText" text="apr">
      <formula>NOT(ISERROR(SEARCH("apr",N161)))</formula>
    </cfRule>
  </conditionalFormatting>
  <conditionalFormatting sqref="N161:N172">
    <cfRule type="containsText" dxfId="59" priority="62" stopIfTrue="1" operator="containsText" text="may">
      <formula>NOT(ISERROR(SEARCH("may",N161)))</formula>
    </cfRule>
  </conditionalFormatting>
  <conditionalFormatting sqref="N161:N172">
    <cfRule type="containsText" dxfId="58" priority="56" stopIfTrue="1" operator="containsText" text="jun">
      <formula>NOT(ISERROR(SEARCH("jun",N161)))</formula>
    </cfRule>
  </conditionalFormatting>
  <conditionalFormatting sqref="N178 N174:N176">
    <cfRule type="containsText" dxfId="57" priority="60" stopIfTrue="1" operator="containsText" text="jan">
      <formula>NOT(ISERROR(SEARCH("jan",N174)))</formula>
    </cfRule>
  </conditionalFormatting>
  <conditionalFormatting sqref="N178 N174:N176">
    <cfRule type="containsText" dxfId="56" priority="124" stopIfTrue="1" operator="containsText" text="feb">
      <formula>NOT(ISERROR(SEARCH("feb",N174)))</formula>
    </cfRule>
  </conditionalFormatting>
  <conditionalFormatting sqref="N178 N174:N176">
    <cfRule type="containsText" dxfId="55" priority="59" stopIfTrue="1" operator="containsText" text="apr">
      <formula>NOT(ISERROR(SEARCH("apr",N174)))</formula>
    </cfRule>
  </conditionalFormatting>
  <conditionalFormatting sqref="N178 N174:N176">
    <cfRule type="containsText" dxfId="54" priority="58" stopIfTrue="1" operator="containsText" text="may">
      <formula>NOT(ISERROR(SEARCH("may",N174)))</formula>
    </cfRule>
  </conditionalFormatting>
  <conditionalFormatting sqref="N178 N174:N176">
    <cfRule type="containsText" dxfId="53" priority="57" stopIfTrue="1" operator="containsText" text="jun">
      <formula>NOT(ISERROR(SEARCH("jun",N174)))</formula>
    </cfRule>
  </conditionalFormatting>
  <conditionalFormatting sqref="L219:M219">
    <cfRule type="containsText" dxfId="52" priority="53" stopIfTrue="1" operator="containsText" text="jan">
      <formula>NOT(ISERROR(SEARCH("jan",L219)))</formula>
    </cfRule>
  </conditionalFormatting>
  <conditionalFormatting sqref="L219:M219">
    <cfRule type="containsText" dxfId="51" priority="52" stopIfTrue="1" operator="containsText" text="feb">
      <formula>NOT(ISERROR(SEARCH("feb",L219)))</formula>
    </cfRule>
  </conditionalFormatting>
  <conditionalFormatting sqref="L219:M219">
    <cfRule type="containsText" dxfId="50" priority="47" stopIfTrue="1" operator="containsText" text="mar">
      <formula>NOT(ISERROR(SEARCH("mar",L219)))</formula>
    </cfRule>
  </conditionalFormatting>
  <conditionalFormatting sqref="L219:M219">
    <cfRule type="containsText" dxfId="49" priority="51" stopIfTrue="1" operator="containsText" text="apr">
      <formula>NOT(ISERROR(SEARCH("apr",L219)))</formula>
    </cfRule>
  </conditionalFormatting>
  <conditionalFormatting sqref="L219:M219">
    <cfRule type="containsText" dxfId="48" priority="50" stopIfTrue="1" operator="containsText" text="may">
      <formula>NOT(ISERROR(SEARCH("may",L219)))</formula>
    </cfRule>
  </conditionalFormatting>
  <conditionalFormatting sqref="L219:M219">
    <cfRule type="containsText" dxfId="47" priority="49" stopIfTrue="1" operator="containsText" text="jun">
      <formula>NOT(ISERROR(SEARCH("jun",L219)))</formula>
    </cfRule>
  </conditionalFormatting>
  <conditionalFormatting sqref="L219:M219 L307:M309 N226 N240 N228:N229 N238 M242:N244 N231:N236 M341 M353:N355 M343:N345 M347:N347 M349:N351 N334 N338 N331:N332 N336">
    <cfRule type="containsText" dxfId="46" priority="48" stopIfTrue="1" operator="containsText" text="aug">
      <formula>NOT(ISERROR(SEARCH("aug",L219)))</formula>
    </cfRule>
  </conditionalFormatting>
  <conditionalFormatting sqref="L223 L225 L220:L221 L233:L235 M239 L227:M228 M241 L237:M237 L230:L231 M230:M235">
    <cfRule type="containsText" dxfId="45" priority="46" stopIfTrue="1" operator="containsText" text="jan">
      <formula>NOT(ISERROR(SEARCH("jan",L220)))</formula>
    </cfRule>
  </conditionalFormatting>
  <conditionalFormatting sqref="L223 L225 L220:L221 L233:L235 M239 L227:M228 M241 L237:M237 L230:L231 M230:M235">
    <cfRule type="containsText" dxfId="44" priority="45" stopIfTrue="1" operator="containsText" text="feb">
      <formula>NOT(ISERROR(SEARCH("feb",L220)))</formula>
    </cfRule>
  </conditionalFormatting>
  <conditionalFormatting sqref="L223 L225 L220:L221 L233:L235 M239 L227:M228 M241 L237:M237 L230:L231 M230:M235">
    <cfRule type="containsText" dxfId="43" priority="40" stopIfTrue="1" operator="containsText" text="mar">
      <formula>NOT(ISERROR(SEARCH("mar",L220)))</formula>
    </cfRule>
  </conditionalFormatting>
  <conditionalFormatting sqref="L223 L225 L220:L221 L233:L235 M239 L227:M228 M241 L237:M237 L230:L231 M230:M235">
    <cfRule type="containsText" dxfId="42" priority="44" stopIfTrue="1" operator="containsText" text="apr">
      <formula>NOT(ISERROR(SEARCH("apr",L220)))</formula>
    </cfRule>
  </conditionalFormatting>
  <conditionalFormatting sqref="L223 L225 L220:L221 L233:L235 M239 L227:M228 M241 L237:M237 L230:L231 M230:M235">
    <cfRule type="containsText" dxfId="41" priority="43" stopIfTrue="1" operator="containsText" text="may">
      <formula>NOT(ISERROR(SEARCH("may",L220)))</formula>
    </cfRule>
  </conditionalFormatting>
  <conditionalFormatting sqref="L223 L225 L220:L221 L233:L235 M239 L227:M228 M241 L237:M237 L230:L231 M230:M235">
    <cfRule type="containsText" dxfId="40" priority="42" stopIfTrue="1" operator="containsText" text="jun">
      <formula>NOT(ISERROR(SEARCH("jun",L220)))</formula>
    </cfRule>
  </conditionalFormatting>
  <conditionalFormatting sqref="L223 L225 L220:L221 L233:L235 M239 L227:M228 M241 L237:M237 L230:L231 M230:M235">
    <cfRule type="containsText" dxfId="39" priority="41" stopIfTrue="1" operator="containsText" text="aug">
      <formula>NOT(ISERROR(SEARCH("aug",L220)))</formula>
    </cfRule>
  </conditionalFormatting>
  <conditionalFormatting sqref="M224 M220:M222 N248:N249 N245:N246 N251">
    <cfRule type="containsText" dxfId="38" priority="39" stopIfTrue="1" operator="containsText" text="jan">
      <formula>NOT(ISERROR(SEARCH("jan",M220)))</formula>
    </cfRule>
  </conditionalFormatting>
  <conditionalFormatting sqref="M224 M220:M222 N248:N249 N245:N246 N251">
    <cfRule type="containsText" dxfId="37" priority="38" stopIfTrue="1" operator="containsText" text="feb">
      <formula>NOT(ISERROR(SEARCH("feb",M220)))</formula>
    </cfRule>
  </conditionalFormatting>
  <conditionalFormatting sqref="M224 M220:M222 N248:N249 N245:N246 N251">
    <cfRule type="containsText" dxfId="36" priority="33" stopIfTrue="1" operator="containsText" text="mar">
      <formula>NOT(ISERROR(SEARCH("mar",M220)))</formula>
    </cfRule>
  </conditionalFormatting>
  <conditionalFormatting sqref="M224 M220:M222 N248:N249 N245:N246 N251">
    <cfRule type="containsText" dxfId="35" priority="37" stopIfTrue="1" operator="containsText" text="apr">
      <formula>NOT(ISERROR(SEARCH("apr",M220)))</formula>
    </cfRule>
  </conditionalFormatting>
  <conditionalFormatting sqref="M224 M220:M222 N248:N249 N245:N246 N251">
    <cfRule type="containsText" dxfId="34" priority="36" stopIfTrue="1" operator="containsText" text="may">
      <formula>NOT(ISERROR(SEARCH("may",M220)))</formula>
    </cfRule>
  </conditionalFormatting>
  <conditionalFormatting sqref="M224 M220:M222 N248:N249 N245:N246 N251">
    <cfRule type="containsText" dxfId="33" priority="35" stopIfTrue="1" operator="containsText" text="jun">
      <formula>NOT(ISERROR(SEARCH("jun",M220)))</formula>
    </cfRule>
  </conditionalFormatting>
  <conditionalFormatting sqref="M224 M220:M222 N248:N249 N245:N246 N251">
    <cfRule type="containsText" dxfId="32" priority="34" stopIfTrue="1" operator="containsText" text="aug">
      <formula>NOT(ISERROR(SEARCH("aug",M220)))</formula>
    </cfRule>
  </conditionalFormatting>
  <conditionalFormatting sqref="M247:M248 M255 M250 M252:M253 M261:M263 M265 M267:M268 L270:M270 L272:M274 M257:M259 L307:M309 M341 M353:N355 M343:N345 M347:N347 M349:N351 N334 N338 N331:N332 N336">
    <cfRule type="containsText" dxfId="31" priority="19" stopIfTrue="1" operator="containsText" text="sep">
      <formula>NOT(ISERROR(SEARCH("sep",L247)))</formula>
    </cfRule>
  </conditionalFormatting>
  <conditionalFormatting sqref="L274:M274">
    <cfRule type="containsText" dxfId="30" priority="32" stopIfTrue="1" operator="containsText" text="jan">
      <formula>NOT(ISERROR(SEARCH("jan",L274)))</formula>
    </cfRule>
  </conditionalFormatting>
  <conditionalFormatting sqref="L274:M274">
    <cfRule type="containsText" dxfId="29" priority="31" stopIfTrue="1" operator="containsText" text="feb">
      <formula>NOT(ISERROR(SEARCH("feb",L274)))</formula>
    </cfRule>
  </conditionalFormatting>
  <conditionalFormatting sqref="L274:M274">
    <cfRule type="containsText" dxfId="28" priority="28" stopIfTrue="1" operator="containsText" text="mar">
      <formula>NOT(ISERROR(SEARCH("mar",L274)))</formula>
    </cfRule>
  </conditionalFormatting>
  <conditionalFormatting sqref="L274:M274">
    <cfRule type="containsText" dxfId="27" priority="30" stopIfTrue="1" operator="containsText" text="apr">
      <formula>NOT(ISERROR(SEARCH("apr",L274)))</formula>
    </cfRule>
  </conditionalFormatting>
  <conditionalFormatting sqref="L274:M274">
    <cfRule type="containsText" dxfId="26" priority="29" stopIfTrue="1" operator="containsText" text="may">
      <formula>NOT(ISERROR(SEARCH("may",L274)))</formula>
    </cfRule>
  </conditionalFormatting>
  <conditionalFormatting sqref="L274:M274">
    <cfRule type="containsText" dxfId="25" priority="27" stopIfTrue="1" operator="containsText" text="jun">
      <formula>NOT(ISERROR(SEARCH("jun",L274)))</formula>
    </cfRule>
  </conditionalFormatting>
  <conditionalFormatting sqref="L274:M274">
    <cfRule type="containsText" dxfId="24" priority="26" stopIfTrue="1" operator="containsText" text="aug">
      <formula>NOT(ISERROR(SEARCH("aug",L274)))</formula>
    </cfRule>
  </conditionalFormatting>
  <conditionalFormatting sqref="M247:M248 M255 M250 M252:M253 M261:M263 M265 M267:M268 L270:M270 L272:M273 M257:M259">
    <cfRule type="containsText" dxfId="23" priority="25" stopIfTrue="1" operator="containsText" text="jan">
      <formula>NOT(ISERROR(SEARCH("jan",L247)))</formula>
    </cfRule>
  </conditionalFormatting>
  <conditionalFormatting sqref="M247:M248 M255 M250 M252:M253 M261:M263 M265 M267:M268 L270:M270 L272:M273 M257:M259">
    <cfRule type="containsText" dxfId="22" priority="24" stopIfTrue="1" operator="containsText" text="feb">
      <formula>NOT(ISERROR(SEARCH("feb",L247)))</formula>
    </cfRule>
  </conditionalFormatting>
  <conditionalFormatting sqref="M247:M248 M255 M250 M252:M253 M261:M263 M265 M267:M268 L270:M270 L272:M273 M257:M259">
    <cfRule type="containsText" dxfId="21" priority="23" stopIfTrue="1" operator="containsText" text="apr">
      <formula>NOT(ISERROR(SEARCH("apr",L247)))</formula>
    </cfRule>
  </conditionalFormatting>
  <conditionalFormatting sqref="M247:M248 M255 M250 M252:M253 M261:M263 M265 M267:M268 L270:M270 L272:M273 M257:M259">
    <cfRule type="containsText" dxfId="20" priority="22" stopIfTrue="1" operator="containsText" text="may">
      <formula>NOT(ISERROR(SEARCH("may",L247)))</formula>
    </cfRule>
  </conditionalFormatting>
  <conditionalFormatting sqref="M247:M248 M255 M250 M252:M253 M261:M263 M265 M267:M268 L270:M270 L272:M273 M257:M259">
    <cfRule type="containsText" dxfId="19" priority="21" stopIfTrue="1" operator="containsText" text="jun">
      <formula>NOT(ISERROR(SEARCH("jun",L247)))</formula>
    </cfRule>
  </conditionalFormatting>
  <conditionalFormatting sqref="M247:M248 M255 M250 M252:M253 M261:M263 M265 M267:M268 L270:M270 L272:M273 M257:M259">
    <cfRule type="containsText" dxfId="18" priority="20" stopIfTrue="1" operator="containsText" text="aug">
      <formula>NOT(ISERROR(SEARCH("aug",L247)))</formula>
    </cfRule>
  </conditionalFormatting>
  <conditionalFormatting sqref="M278:M279 M301 M281 M276 M295:M297 M283:M287 M299 M289 M291 M293 M303:M304">
    <cfRule type="containsText" dxfId="17" priority="18" stopIfTrue="1" operator="containsText" text="jan">
      <formula>NOT(ISERROR(SEARCH("jan",M276)))</formula>
    </cfRule>
  </conditionalFormatting>
  <conditionalFormatting sqref="M278:M279 M301 M281 M276 M295:M297 M283:M287 M299 M289 M291 M293 M303:M304">
    <cfRule type="containsText" dxfId="16" priority="17" stopIfTrue="1" operator="containsText" text="feb">
      <formula>NOT(ISERROR(SEARCH("feb",M276)))</formula>
    </cfRule>
  </conditionalFormatting>
  <conditionalFormatting sqref="M278:M279 M301 M281 M276 M295:M297 M283:M287 M299 M289 M291 M293 M303:M304">
    <cfRule type="containsText" dxfId="15" priority="10" stopIfTrue="1" operator="containsText" text="mar">
      <formula>NOT(ISERROR(SEARCH("mar",M276)))</formula>
    </cfRule>
  </conditionalFormatting>
  <conditionalFormatting sqref="M278:M279 M301 M281 M276 M295:M297 M283:M287 M299 M289 M291 M293 M303:M304">
    <cfRule type="containsText" dxfId="14" priority="16" stopIfTrue="1" operator="containsText" text="apr">
      <formula>NOT(ISERROR(SEARCH("apr",M276)))</formula>
    </cfRule>
  </conditionalFormatting>
  <conditionalFormatting sqref="M278:M279 M301 M281 M276 M295:M297 M283:M287 M299 M289 M291 M293 M303:M304">
    <cfRule type="containsText" dxfId="13" priority="15" stopIfTrue="1" operator="containsText" text="may">
      <formula>NOT(ISERROR(SEARCH("may",M276)))</formula>
    </cfRule>
  </conditionalFormatting>
  <conditionalFormatting sqref="M278:M279 M301 M281 M276 M295:M297 M283:M287 M299 M289 M291 M293 M303:M304">
    <cfRule type="containsText" dxfId="12" priority="14" stopIfTrue="1" operator="containsText" text="jun">
      <formula>NOT(ISERROR(SEARCH("jun",M276)))</formula>
    </cfRule>
  </conditionalFormatting>
  <conditionalFormatting sqref="M278:M279 M301 M281 M276 M295:M297 M283:M287 M299 M289 M291 M293 M303:M304">
    <cfRule type="containsText" dxfId="11" priority="13" stopIfTrue="1" operator="containsText" text="aug">
      <formula>NOT(ISERROR(SEARCH("aug",M276)))</formula>
    </cfRule>
  </conditionalFormatting>
  <conditionalFormatting sqref="M278:M279 M301 M281 M276 M295:M297 M283:M287 M299 M289 M291 M293 M303:M304">
    <cfRule type="containsText" dxfId="10" priority="12" stopIfTrue="1" operator="containsText" text="sep">
      <formula>NOT(ISERROR(SEARCH("sep",M276)))</formula>
    </cfRule>
  </conditionalFormatting>
  <conditionalFormatting sqref="M278:M279 M301 M281 M276 M295:M297 M283:M287 M299 M289 M291 M293 M303:M304 L307:M309 M341 M353:N355 M343:N345 M347:N347 M349:N351 N334 N338 N331:N332 N336">
    <cfRule type="containsText" dxfId="9" priority="11" stopIfTrue="1" operator="containsText" text="oct">
      <formula>NOT(ISERROR(SEARCH("oct",L276)))</formula>
    </cfRule>
  </conditionalFormatting>
  <conditionalFormatting sqref="L305:M305 L326:M326">
    <cfRule type="containsText" dxfId="8" priority="9" stopIfTrue="1" operator="containsText" text="jan">
      <formula>NOT(ISERROR(SEARCH("jan",L305)))</formula>
    </cfRule>
  </conditionalFormatting>
  <conditionalFormatting sqref="L305:M305 L326:M326">
    <cfRule type="containsText" dxfId="7" priority="8" stopIfTrue="1" operator="containsText" text="feb">
      <formula>NOT(ISERROR(SEARCH("feb",L305)))</formula>
    </cfRule>
  </conditionalFormatting>
  <conditionalFormatting sqref="L305:M305 L326:M326">
    <cfRule type="containsText" dxfId="6" priority="7" stopIfTrue="1" operator="containsText" text="apr">
      <formula>NOT(ISERROR(SEARCH("apr",L305)))</formula>
    </cfRule>
  </conditionalFormatting>
  <conditionalFormatting sqref="L305:M305 L326:M326">
    <cfRule type="containsText" dxfId="5" priority="6" stopIfTrue="1" operator="containsText" text="may">
      <formula>NOT(ISERROR(SEARCH("may",L305)))</formula>
    </cfRule>
  </conditionalFormatting>
  <conditionalFormatting sqref="L305:M305 L326:M326">
    <cfRule type="containsText" dxfId="4" priority="5" stopIfTrue="1" operator="containsText" text="jun">
      <formula>NOT(ISERROR(SEARCH("jun",L305)))</formula>
    </cfRule>
  </conditionalFormatting>
  <conditionalFormatting sqref="L305:M305 L326:M326">
    <cfRule type="containsText" dxfId="3" priority="4" stopIfTrue="1" operator="containsText" text="aug">
      <formula>NOT(ISERROR(SEARCH("aug",L305)))</formula>
    </cfRule>
  </conditionalFormatting>
  <conditionalFormatting sqref="L305:M305 L326:M326">
    <cfRule type="containsText" dxfId="2" priority="3" stopIfTrue="1" operator="containsText" text="sep">
      <formula>NOT(ISERROR(SEARCH("sep",L305)))</formula>
    </cfRule>
  </conditionalFormatting>
  <conditionalFormatting sqref="L305:M305 L326:M326">
    <cfRule type="containsText" dxfId="1" priority="2" stopIfTrue="1" operator="containsText" text="oct">
      <formula>NOT(ISERROR(SEARCH("oct",L305)))</formula>
    </cfRule>
  </conditionalFormatting>
  <conditionalFormatting sqref="L305:M305 L326:M326">
    <cfRule type="containsText" dxfId="0" priority="125" stopIfTrue="1" operator="containsText" text="mar">
      <formula>NOT(ISERROR(SEARCH("mar",L305)))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גיליון1</vt:lpstr>
      <vt:lpstr>aaa</vt:lpstr>
      <vt:lpstr>fff</vt:lpstr>
      <vt:lpstr>ggg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2018-02-16T15:21:19Z</dcterms:created>
  <dcterms:modified xsi:type="dcterms:W3CDTF">2020-12-25T06:36:38Z</dcterms:modified>
</cp:coreProperties>
</file>